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ub05\Рішення  міської ради\Планування\2023\БЮДЖЕТ 2023 СЕСІЯ + трансф\"/>
    </mc:Choice>
  </mc:AlternateContent>
  <bookViews>
    <workbookView xWindow="0" yWindow="0" windowWidth="2370" windowHeight="105" activeTab="6"/>
  </bookViews>
  <sheets>
    <sheet name="dod 1" sheetId="1" r:id="rId1"/>
    <sheet name="dod 2" sheetId="2" r:id="rId2"/>
    <sheet name="dod 3" sheetId="3" r:id="rId3"/>
    <sheet name="dod 4" sheetId="4" r:id="rId4"/>
    <sheet name="dod 5" sheetId="9" r:id="rId5"/>
    <sheet name="dod6" sheetId="10" r:id="rId6"/>
    <sheet name="dod7" sheetId="8" r:id="rId7"/>
  </sheets>
  <definedNames>
    <definedName name="ГФУ" localSheetId="5">#REF!</definedName>
    <definedName name="ГФУ">#REF!</definedName>
    <definedName name="_xlnm.Print_Titles" localSheetId="0">'dod 1'!$7:$10</definedName>
    <definedName name="_xlnm.Print_Titles" localSheetId="2">'dod 3'!$8:$12</definedName>
    <definedName name="_xlnm.Print_Titles" localSheetId="5">'dod6'!$D:$E,'dod6'!$5:$6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5">'dod6'!$A$1:$J$10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9" l="1"/>
  <c r="D17" i="9"/>
  <c r="D23" i="9" l="1"/>
  <c r="J11" i="8" l="1"/>
  <c r="K11" i="8"/>
  <c r="I11" i="8"/>
  <c r="G36" i="8"/>
  <c r="G35" i="8"/>
  <c r="G31" i="8"/>
  <c r="G30" i="8"/>
  <c r="D34" i="9" l="1"/>
  <c r="D39" i="9"/>
  <c r="C20" i="2"/>
  <c r="C19" i="2"/>
  <c r="C18" i="2"/>
  <c r="C17" i="2"/>
  <c r="G34" i="8" l="1"/>
  <c r="K38" i="8" l="1"/>
  <c r="K37" i="8" s="1"/>
  <c r="J38" i="8"/>
  <c r="J37" i="8" s="1"/>
  <c r="I38" i="8"/>
  <c r="I37" i="8" s="1"/>
  <c r="J10" i="8"/>
  <c r="K10" i="8"/>
  <c r="I10" i="8"/>
  <c r="G11" i="8" l="1"/>
  <c r="G10" i="8" s="1"/>
  <c r="G33" i="8"/>
  <c r="G32" i="8"/>
  <c r="G29" i="8"/>
  <c r="G43" i="8" l="1"/>
  <c r="G22" i="8"/>
  <c r="G15" i="8" l="1"/>
  <c r="D13" i="9" l="1"/>
  <c r="D38" i="9" s="1"/>
  <c r="D58" i="9" l="1"/>
  <c r="D57" i="9"/>
  <c r="D37" i="9"/>
  <c r="G28" i="8" l="1"/>
  <c r="G39" i="8"/>
  <c r="G14" i="8" l="1"/>
  <c r="G26" i="8" l="1"/>
  <c r="G27" i="8"/>
  <c r="G13" i="8"/>
  <c r="G12" i="8"/>
  <c r="G17" i="8" l="1"/>
  <c r="G19" i="8"/>
  <c r="G20" i="8"/>
  <c r="G21" i="8"/>
  <c r="G46" i="8" l="1"/>
  <c r="G47" i="8"/>
  <c r="G57" i="8" l="1"/>
  <c r="K56" i="8"/>
  <c r="J56" i="8"/>
  <c r="I56" i="8"/>
  <c r="G56" i="8"/>
  <c r="G55" i="8"/>
  <c r="G54" i="8" s="1"/>
  <c r="G53" i="8" s="1"/>
  <c r="K54" i="8"/>
  <c r="K53" i="8" s="1"/>
  <c r="J54" i="8"/>
  <c r="J53" i="8" s="1"/>
  <c r="I54" i="8"/>
  <c r="I53" i="8" s="1"/>
  <c r="H54" i="8"/>
  <c r="H53" i="8" s="1"/>
  <c r="G52" i="8"/>
  <c r="G51" i="8"/>
  <c r="G50" i="8"/>
  <c r="G49" i="8"/>
  <c r="G48" i="8"/>
  <c r="G44" i="8"/>
  <c r="K42" i="8"/>
  <c r="K41" i="8" s="1"/>
  <c r="J42" i="8"/>
  <c r="J41" i="8" s="1"/>
  <c r="I42" i="8"/>
  <c r="I41" i="8" s="1"/>
  <c r="H42" i="8"/>
  <c r="H41" i="8" s="1"/>
  <c r="G40" i="8"/>
  <c r="G38" i="8" s="1"/>
  <c r="G37" i="8" s="1"/>
  <c r="G24" i="8"/>
  <c r="G23" i="8"/>
  <c r="G18" i="8"/>
  <c r="G16" i="8"/>
  <c r="G42" i="8" l="1"/>
  <c r="G41" i="8" s="1"/>
  <c r="H58" i="8"/>
  <c r="J58" i="8"/>
  <c r="I58" i="8"/>
  <c r="K58" i="8"/>
  <c r="G58" i="8" l="1"/>
  <c r="C15" i="2" l="1"/>
  <c r="C12" i="2" l="1"/>
  <c r="C13" i="2"/>
  <c r="C14" i="2"/>
</calcChain>
</file>

<file path=xl/sharedStrings.xml><?xml version="1.0" encoding="utf-8"?>
<sst xmlns="http://schemas.openxmlformats.org/spreadsheetml/2006/main" count="730" uniqueCount="439">
  <si>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</si>
  <si>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</si>
  <si>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</si>
  <si>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</si>
  <si>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</si>
  <si>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</si>
  <si>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</si>
  <si>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</si>
  <si>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</si>
  <si>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</si>
  <si>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</si>
  <si>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</si>
  <si>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</si>
  <si>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</si>
  <si>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</si>
  <si>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</si>
  <si>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</si>
  <si>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</si>
  <si>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</si>
  <si>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</si>
  <si>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</si>
  <si>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</si>
  <si>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</si>
  <si>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</si>
  <si>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</si>
  <si>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</si>
  <si>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</si>
  <si>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</si>
  <si>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</si>
  <si>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</si>
  <si>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</si>
  <si>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</si>
  <si>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</si>
  <si>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</si>
  <si>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</si>
  <si>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</si>
  <si>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</si>
  <si>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</si>
  <si>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</si>
  <si>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</si>
  <si>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</si>
  <si>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</si>
  <si>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</si>
  <si>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</si>
  <si>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</si>
  <si>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</si>
  <si>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</si>
  <si>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</si>
  <si>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</si>
  <si>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</si>
  <si>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</si>
  <si>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</si>
  <si>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0133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</si>
  <si>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</si>
  <si>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</si>
  <si>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</si>
  <si>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</si>
  <si>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</si>
  <si>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</si>
  <si>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</si>
  <si>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</si>
  <si>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</si>
  <si>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</si>
  <si>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</si>
  <si>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</si>
  <si>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</si>
  <si>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</si>
  <si>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</si>
  <si>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</si>
  <si>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</si>
  <si>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</si>
  <si>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</si>
  <si>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</si>
  <si>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</si>
  <si>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</si>
  <si>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</si>
  <si>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</si>
  <si>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0960</t>
  </si>
  <si>
    <t>Інша діяльність у сфері державного управління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</si>
  <si>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</si>
  <si>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</si>
  <si>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</si>
  <si>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</si>
  <si>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</si>
  <si>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</si>
  <si>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</si>
  <si>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</si>
  <si>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</si>
  <si>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</si>
  <si>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</si>
  <si>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1060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</si>
  <si>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</si>
  <si>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</si>
  <si>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</si>
  <si>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</si>
  <si>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</si>
  <si>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</si>
  <si>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</si>
  <si>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</si>
  <si>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</si>
  <si>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</si>
  <si>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</si>
  <si>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</si>
  <si>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</si>
  <si>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</si>
  <si>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</si>
  <si>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</si>
  <si>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</si>
  <si>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0810160</t>
  </si>
  <si>
    <t>Відділ  соціального захисту населення Носівської міської ради</t>
  </si>
  <si>
    <t>0810000</t>
  </si>
  <si>
    <t>0800000</t>
  </si>
  <si>
    <t>0490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</si>
  <si>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</si>
  <si>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</si>
  <si>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</si>
  <si>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</si>
  <si>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</si>
  <si>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</si>
  <si>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</si>
  <si>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</si>
  <si>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</si>
  <si>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</si>
  <si>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</si>
  <si>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</si>
  <si>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Забезпечення діяльності інших закладів у сфері освіти</t>
  </si>
  <si>
    <t>0921</t>
  </si>
  <si>
    <t>Надання дошкільної освіти</t>
  </si>
  <si>
    <t>0910</t>
  </si>
  <si>
    <t>1010</t>
  </si>
  <si>
    <t>0611010</t>
  </si>
  <si>
    <t>0610160</t>
  </si>
  <si>
    <t>0610000</t>
  </si>
  <si>
    <t>0600000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</si>
  <si>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</si>
  <si>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</si>
  <si>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</si>
  <si>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</si>
  <si>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</si>
  <si>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</si>
  <si>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</si>
  <si>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</si>
  <si>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</si>
  <si>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</si>
  <si>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</si>
  <si>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</si>
  <si>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</si>
  <si>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</si>
  <si>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</si>
  <si>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</si>
  <si>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</si>
  <si>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</si>
  <si>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</si>
  <si>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5053</t>
  </si>
  <si>
    <t>0115053</t>
  </si>
  <si>
    <t>5051</t>
  </si>
  <si>
    <t>0115051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</si>
  <si>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</si>
  <si>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</si>
  <si>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</si>
  <si>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</si>
  <si>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</si>
  <si>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</si>
  <si>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</si>
  <si>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</si>
  <si>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</si>
  <si>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</si>
  <si>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</si>
  <si>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</si>
  <si>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</si>
  <si>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</si>
  <si>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</si>
  <si>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</si>
  <si>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(грн.)</t>
  </si>
  <si>
    <t>РОЗПОДІЛ</t>
  </si>
  <si>
    <t>Додаток 3</t>
  </si>
  <si>
    <t>Х</t>
  </si>
  <si>
    <t>8832</t>
  </si>
  <si>
    <t>0118832</t>
  </si>
  <si>
    <t>8831</t>
  </si>
  <si>
    <t>0118831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</si>
  <si>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</si>
  <si>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</si>
  <si>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</si>
  <si>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</si>
  <si>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</si>
  <si>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</si>
  <si>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</si>
  <si>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</si>
  <si>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грн.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</si>
  <si>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</si>
  <si>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</si>
  <si>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>Носівська міська рада                               ( виконавчий апарат )</t>
  </si>
  <si>
    <t>Найменування місцевої (регіональної) програми</t>
  </si>
  <si>
    <t>Обласний бюджет Чернігівської області</t>
  </si>
  <si>
    <t>Код Функціональної класифікації видатків та кредитування  бюджету</t>
  </si>
  <si>
    <t>Дата та номер документа, яким затверджено місцеву регіональну програму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</si>
  <si>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</si>
  <si>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</si>
  <si>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</si>
  <si>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</si>
  <si>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 7</t>
  </si>
  <si>
    <t>Плата за послуги, що надаються бюджетними установами згідно з їх основною діяльністю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</si>
  <si>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</si>
  <si>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</si>
  <si>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</si>
  <si>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</si>
  <si>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</si>
  <si>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</si>
  <si>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</si>
  <si>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</si>
  <si>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</si>
  <si>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</si>
  <si>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</si>
  <si>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</si>
  <si>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</si>
  <si>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</si>
  <si>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</si>
  <si>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</si>
  <si>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</si>
  <si>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</si>
  <si>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Базова дотація </t>
  </si>
  <si>
    <t>Освітня субвенція з державного бюджету місцевим бюджетам </t>
  </si>
  <si>
    <t>Фінансування за типом боргового зобов`язання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</si>
  <si>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</si>
  <si>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</si>
  <si>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0116013</t>
  </si>
  <si>
    <t>6013</t>
  </si>
  <si>
    <t>Забезпечення діяльності водопровідно-каналізаційного господарства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</si>
  <si>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</si>
  <si>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</si>
  <si>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</si>
  <si>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</si>
  <si>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</si>
  <si>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</si>
  <si>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місцевого бюджету
</t>
  </si>
  <si>
    <t xml:space="preserve">0115051            </t>
  </si>
  <si>
    <t xml:space="preserve">5051         </t>
  </si>
  <si>
    <t>Програма розвитку земельних відносин та охорони земель Носівської міської ради на 2021 - 2025 роки</t>
  </si>
  <si>
    <t>Програма висвітлення діяльності Носівської міської ради у місцевих засобах масової інформації на 2021-2023 роки</t>
  </si>
  <si>
    <t>Рішення 73 сесії Носівської міської ради від 16.10.2020 р. № 33/73/VII</t>
  </si>
  <si>
    <t>Програма оздоровлення та відпочинку дітей на 2021-2023 роки</t>
  </si>
  <si>
    <t>Рішення 73 сесії Носівської міської ради від 16.10.2020 р. № 25/73/VII</t>
  </si>
  <si>
    <t xml:space="preserve">Програма соціальної підтримки населення Носівської громади «Турбота» на 2021 – 2023 роки
</t>
  </si>
  <si>
    <t>Рішення 73 сесії Носівської міської ради від 16.10.2020 р. № 22/73/VII</t>
  </si>
  <si>
    <t>0112010</t>
  </si>
  <si>
    <t>Багатопрофільна стаціонарна медична допомога населенню</t>
  </si>
  <si>
    <t>0731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</si>
  <si>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</si>
  <si>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</si>
  <si>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</si>
  <si>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 xml:space="preserve"> Програма надання підтримки громадянам, які  отримують програмний гемодіаліз на 2021 - 2023 роки         </t>
  </si>
  <si>
    <t>Програма компенсації за придбані технічні засоби (підгузки) при реалізації індивідуальних програм реабілітації для дітей з інвалідністю та осіб з інвалідністю - жителів Носівської громади на 2021-2023 роки</t>
  </si>
  <si>
    <t>Програма фінансування витрат на надання пільг окремим категоріям громадян за послуги зв`язку на 2021 - 2023 роки</t>
  </si>
  <si>
    <t>Рішення 73 сесії Носівської міської ради від 16.10.2020 р. № 15/73/VII</t>
  </si>
  <si>
    <t>Відділ освіти,сім`ї,молоді та спорту Носівської міської ради</t>
  </si>
  <si>
    <t>0113192</t>
  </si>
  <si>
    <t>2010</t>
  </si>
  <si>
    <t>2111</t>
  </si>
  <si>
    <t>3192</t>
  </si>
  <si>
    <t>1030</t>
  </si>
  <si>
    <t>УСЬОГО</t>
  </si>
  <si>
    <t>0118313</t>
  </si>
  <si>
    <t>8313</t>
  </si>
  <si>
    <t>0513</t>
  </si>
  <si>
    <t>Ліквідація іншого забруднення навколишнього природного середовища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</si>
  <si>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</si>
  <si>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Додаток 5</t>
  </si>
  <si>
    <t>(код бюджету)</t>
  </si>
  <si>
    <t>1.   Показники міжбюджетних трансфертів з інших бюджетів</t>
  </si>
  <si>
    <t>Код Класифікації доходу бюджету /
Код бюджету</t>
  </si>
  <si>
    <t>Найменування трансферту/Найменування бюджету - надавача міжбюджетного трансферту</t>
  </si>
  <si>
    <t>І. Трансферти до загального фонду бюджету</t>
  </si>
  <si>
    <t>Інші субвенції з місцевого бюджету (на пільгове медичне обслуговування осіб, які постраждали внаслідок Чорнобильської катастрофи)</t>
  </si>
  <si>
    <t>ІІ. Трансферти до спеціального фонду бюджету</t>
  </si>
  <si>
    <t xml:space="preserve">Найменування трансферту </t>
  </si>
  <si>
    <t xml:space="preserve">Найменування бюджету </t>
  </si>
  <si>
    <t>Найменування бюджету 2</t>
  </si>
  <si>
    <t>УСЬОГО за розділами І, ІІ, у тому числі:</t>
  </si>
  <si>
    <t>2. Показники міжбюджетних трансфертів іншим бюджетам</t>
  </si>
  <si>
    <t>Код  Програмної класифікації видатків та  кредитування місцевого бюджету /
Код бюджету</t>
  </si>
  <si>
    <t>Найменування трансферту / Найменування бюджету - отримувача міжбюджетного трансферту</t>
  </si>
  <si>
    <t>Найменування бюджету 1</t>
  </si>
  <si>
    <t>Базова дотація</t>
  </si>
  <si>
    <t>Державний бюджет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</si>
  <si>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</si>
  <si>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</si>
  <si>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</si>
  <si>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Інші неподаткові надходження  </t>
  </si>
  <si>
    <t>Інші надходження  </t>
  </si>
  <si>
    <t>Носівська міська рада</t>
  </si>
  <si>
    <t>0380</t>
  </si>
  <si>
    <t>3718710</t>
  </si>
  <si>
    <t>8710</t>
  </si>
  <si>
    <t>Резервний фонд місцевого бюджету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</si>
  <si>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2021-2023 роки</t>
  </si>
  <si>
    <t>Рішення 2 сесії Носівської міської ради від 11.12.2020 р. № 16/2/VIII</t>
  </si>
  <si>
    <t>Валентина  ПАЗУХА</t>
  </si>
  <si>
    <t>Начальник фінансового управління                                                               Валентина ПАЗУХА</t>
  </si>
  <si>
    <t xml:space="preserve"> Начальник фінансового управління                                Валентина ПАЗУХА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</si>
  <si>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</si>
  <si>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об`єднань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</si>
  <si>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</si>
  <si>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</si>
  <si>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</si>
  <si>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Надання загальної середньої освіти закладами загальної середньої освіти</t>
  </si>
  <si>
    <t>0611070</t>
  </si>
  <si>
    <t>0611130</t>
  </si>
  <si>
    <t>1130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</si>
  <si>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</si>
  <si>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</si>
  <si>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</si>
  <si>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</si>
  <si>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</si>
  <si>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</si>
  <si>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</si>
  <si>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1011080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</si>
  <si>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</si>
  <si>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</si>
  <si>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</si>
  <si>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Надходження бюджетних установ від реалізації в установленому порядку майна (крім нерухомого майна) </t>
  </si>
  <si>
    <t>0118220</t>
  </si>
  <si>
    <t>8220</t>
  </si>
  <si>
    <t>Заходи та роботи з мобілізаційної підготовки місцевого значення</t>
  </si>
  <si>
    <t>1021</t>
  </si>
  <si>
    <t>Утримання та забезпечення діяльності центрів соціальних служб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</si>
  <si>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</si>
  <si>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</si>
  <si>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</si>
  <si>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1080</t>
  </si>
  <si>
    <t>бюджету Носівської  міської  територіальної громади на 2022 рік</t>
  </si>
  <si>
    <t>Програма фінансової підтримки діяльності Громадської організації "Федерація футболу Носівської громади" на 2022-2024 роки</t>
  </si>
  <si>
    <t>Рішення 14 сесії Носівської міської ради від 17.09.21  № 3/14/VIII</t>
  </si>
  <si>
    <t>Програма фінансової підтримки діяльності Громадської організації "Носівська районна організація фізкультурно-спортивного товариства "Колос" агропромислового комплексу України" на 2022 - 2024 роки</t>
  </si>
  <si>
    <t>Рішення 14 сесії Носівської міської ради від 17.09.21  № 2/14/VIII</t>
  </si>
  <si>
    <t>Комплексна програма  діяльності організації ветеранів Носівської територіальної громади на 2022 - 2024 роки</t>
  </si>
  <si>
    <t xml:space="preserve">Програма надання одноразової соціальної матеріальної грошової допомоги жителям Носівської територіальної громади  на  2022 -2024 роки
</t>
  </si>
  <si>
    <t>Рішення 13 сесії Носівської міської ради від 13.08.2021р. №5/13/VIII</t>
  </si>
  <si>
    <t xml:space="preserve">Програма збереження архівних фондів та розвитку архівної справи комунальної установи "Трудовий архів"  Носівської міської ради  на 2021 - 2025 роки </t>
  </si>
  <si>
    <t>Рішення 7 сесії Носівської міської ради від 19.03.2021 р. № 3/7/VIII</t>
  </si>
  <si>
    <t xml:space="preserve">Програма утримання об’єктів та майна  комунальної власності 
Носівської територіальної громади  на 2022 - 2024 роки
</t>
  </si>
  <si>
    <t>Рішення 13 сесії Носівської міської ради від 13.08.2021 р. № 9/13/VIII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</si>
  <si>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фінансового забезпечення представницьких витрат та інших видатків, пов`язаних з діяльністю Носівської міської ради на 2022-2024 роки
</t>
  </si>
  <si>
    <t>Рішення 13 сесії Носівської міської ради від 13.08.2021 № 6/13/VIII</t>
  </si>
  <si>
    <t>Рішення 73 сесії Носівської міської ради від 16.10.2020 р. № 34/73/VII, зі змінами від 19.11.2021 № 13/16/VIII</t>
  </si>
  <si>
    <t>0118230</t>
  </si>
  <si>
    <t>8230</t>
  </si>
  <si>
    <t>Інші заходи громадського порядку та безпеки</t>
  </si>
  <si>
    <t>Програма "Безпечна громада на 2022-2024 роки"</t>
  </si>
  <si>
    <t xml:space="preserve">0118831                                 </t>
  </si>
  <si>
    <t>Надання довгострокових кредитів
індивідуальним забудовникам житла на селі</t>
  </si>
  <si>
    <t>Рішення 13  сесії Носівської міської ради від 13.08.2021 № 4/13/VIII, зі змінами від 19.11.2021 № 157/16/VIII</t>
  </si>
  <si>
    <t>Програма виплати компенсації фізичним особам, які надають соціальні послуги з догляду на непрофесійній основі на 2021 - 2024 роки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</si>
  <si>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</si>
  <si>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</si>
  <si>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</si>
  <si>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ДОХОДИ_x000D_
бюджету Носівської  міської  територіальної громади на 2023 рік</t>
  </si>
  <si>
    <t>ФІНАНСУВАННЯ_x000D_
бюджету Носівської  міської  територіальної громади на 2023 рік</t>
  </si>
  <si>
    <t>0117670</t>
  </si>
  <si>
    <t>7670</t>
  </si>
  <si>
    <t>Внески до статутного капіталу суб`єктів господарювання</t>
  </si>
  <si>
    <t>0118240</t>
  </si>
  <si>
    <t>8240</t>
  </si>
  <si>
    <t>Заходи та роботи з територіальної оборони</t>
  </si>
  <si>
    <t>Надання спеціалізованої освіти мистецькими школами</t>
  </si>
  <si>
    <t>ПРОЄКТ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</si>
  <si>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</si>
  <si>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</si>
  <si>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 xml:space="preserve">видатків бюджету Носівської  міської  територіальної громади на 2023 рік </t>
  </si>
  <si>
    <t>Найменування трансферту</t>
  </si>
  <si>
    <r>
      <rPr>
        <b/>
        <sz val="12"/>
        <rFont val="Times New Roman"/>
        <family val="1"/>
        <charset val="204"/>
      </rPr>
      <t xml:space="preserve">2550800000   </t>
    </r>
    <r>
      <rPr>
        <sz val="12"/>
        <rFont val="Times New Roman"/>
        <family val="1"/>
        <charset val="204"/>
      </rPr>
      <t xml:space="preserve"> код бюджету</t>
    </r>
  </si>
  <si>
    <t>Міжбюджетні трансферти Носівської міської територіальної громади на 2023 рік</t>
  </si>
  <si>
    <t>Розподіл витрат бюджету Носівської міської територіальної громади на реалізацію місцевих/регіональних програм у 2023 році</t>
  </si>
  <si>
    <t xml:space="preserve">Програма підтримки індивідуального житлового
 будівництва  «Власний дім» 
на території Носівської територіальної громади
на 2023-2024 роки
</t>
  </si>
  <si>
    <t>Рішення 28 сесії Носівської міської ради від 21.10.2022 р. № 4/27/VIII</t>
  </si>
  <si>
    <t>Програма підвищення ефективності роботи КП "Носівка-Комунальник" Носівської міської ради на 2023-2025 роки</t>
  </si>
  <si>
    <t>Рішення 28  сесії Носівської міської ради від 18.11.2022 № 5/28/VIII</t>
  </si>
  <si>
    <t>Програма розвитку та фінансової підтримки Комунального підприємства «Носівські теплові мережі» Носівської міської ради  на 2023 рік</t>
  </si>
  <si>
    <t>Рішення 28  сесії Носівської міської ради від 18.11.2022 № 3/28/VIII</t>
  </si>
  <si>
    <t>Програма з будівництва, утримання та ремонту автомобільних доріг загального користування, у тому числі місцевого значення та вулиць і доріг комунальної власності Носівської територіальної громади на 2023-2025 роки</t>
  </si>
  <si>
    <t>Рішення 28 сесії Носівської міської ради від 18.11.2022 р. № 6/28/VIII</t>
  </si>
  <si>
    <t>Рішення 16 сесії Носівської міської ради від 19.11.2021 р. № 14/16/VIII, зі змінами</t>
  </si>
  <si>
    <t>Програма фінансової підтримки Комунального некомерційного підприємства "Носівська міська лікарня імені Ф.Я.Примака" на 2022 - 2024 роки</t>
  </si>
  <si>
    <t>Програма фінансової підтримки Комунального некомерційного підприємства "Носівський  центр первинної медико-санітарної допомоги" Носівської міської ради на 2023 рік</t>
  </si>
  <si>
    <t>Рішення 28 сесії Носівської міської ради від 18.11.2022 р. № 7/28/VIII</t>
  </si>
  <si>
    <t xml:space="preserve">Програма цивільного захисту на території Носівської міської ради на 2021-2024 роки </t>
  </si>
  <si>
    <t xml:space="preserve">Рішення 73 сесії Носівської міської ради від 16.10.2020 р. № 13/73/VII, зі змінами </t>
  </si>
  <si>
    <t>Програма забезпечення проведення мобілізаційних заходів, приписки до призовної дільниці та призову на строкову службу у 2023 році</t>
  </si>
  <si>
    <t>Рішення 28 сесії Носівської міської ради від 18.11.2022  № 1/28/VIII</t>
  </si>
  <si>
    <t>Рішення 15 сесії Носівської міської ради від 13.10.2021  № 2/15/VIII</t>
  </si>
  <si>
    <t>Програма "Поліцейський офіцер громади" Носівської міської територіальної громади на 2022-2024 роки</t>
  </si>
  <si>
    <t>Рішення 20 сесії Носівської міської ради від 18.02.2022 № 5/20/VIII</t>
  </si>
  <si>
    <t>Програма підтримки добровольчих формувань Носівської територіальної громади на 2023 рік</t>
  </si>
  <si>
    <t>Рішення 28 сесії Носівської міської ради від 18.11.2022  № 2/28/VIII</t>
  </si>
  <si>
    <t xml:space="preserve">Програма компенсації педагогічним працівникам вартості проїзду до закладів освіти та у зворотньому напрямку на 2023 рік
</t>
  </si>
  <si>
    <t>Рішення 27 сесії Носівської міської ради від 21.10.2022 р. № 2/27/VIII</t>
  </si>
  <si>
    <t>Програма компенсації вартості перевезень окремих пільгових категорій громадян автомобільним транспортом на автобусних маршрутах загального користування на 2023 рік</t>
  </si>
  <si>
    <t xml:space="preserve">Рішення 28 сесії Носівської міської ради від 18.11.2022 № 8/28/VIII </t>
  </si>
  <si>
    <t>Програма компенсації вартості пільгових перевезень окремих категорій громадян на залізничному транспорті приміського сполучення на 2023 рік</t>
  </si>
  <si>
    <t xml:space="preserve">Рішення 28 сесії Носівської міської ради від 18.11.2022 № 9/28/VIII </t>
  </si>
  <si>
    <t xml:space="preserve">Рішення 12 сесії Носівської міської ради від 16.07.21  № 3/14/VIII, зі змінами </t>
  </si>
  <si>
    <t xml:space="preserve">Рішення 73 сесії Носівської міської ради від 16.10.2020 р. № 18/73/VII, зі змінами </t>
  </si>
  <si>
    <t xml:space="preserve">Рішення 73 сесії Носівської міської ради від 16.10.2020 р. № 19/73/VII, зі змінами </t>
  </si>
  <si>
    <t>Валентина ПАЗУХА</t>
  </si>
  <si>
    <t>х</t>
  </si>
  <si>
    <t xml:space="preserve">Усього </t>
  </si>
  <si>
    <t>3</t>
  </si>
  <si>
    <t>2</t>
  </si>
  <si>
    <t>1</t>
  </si>
  <si>
    <t xml:space="preserve">Очікуваний рівень  готовності проекту на кінець 2022 року, % </t>
  </si>
  <si>
    <t>Обсяг капітальних вкладень місцевого бюджету у 2022 році, гривень</t>
  </si>
  <si>
    <t>Обсяг капітальних вкладень місцевого бюджету всього, гривень</t>
  </si>
  <si>
    <t>Загальна вартість проекту, гривень</t>
  </si>
  <si>
    <t>Загальний період реалізації проекту,  (рік початку і завершення)</t>
  </si>
  <si>
    <t>Найменування інвестиційного проекту</t>
  </si>
  <si>
    <t>Найменування головного розпорядника коштів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</si>
  <si>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 бюджеуів</t>
  </si>
  <si>
    <r>
      <t xml:space="preserve">25508000000              </t>
    </r>
    <r>
      <rPr>
        <sz val="12"/>
        <rFont val="Times New Roman"/>
        <family val="1"/>
        <charset val="204"/>
      </rPr>
      <t>код бюджету</t>
    </r>
  </si>
  <si>
    <t>Обсяги капітальних вкладень бюджету Носівської міської територіальної громади у розрізі інвестиційних проектів у 2022 році</t>
  </si>
  <si>
    <t>Додаток  6</t>
  </si>
  <si>
    <t>Субвенції з місцевих бюджетів іншим місцевим бюджетам</t>
  </si>
  <si>
    <t>Відділ освіти,сім"ї,молоді та спорту Носівської міської ради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</si>
  <si>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</si>
  <si>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</si>
  <si>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</si>
  <si>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до рішення    сесії міської ради від 23 грудня 2022 року "Про бюджет Носівської міської територіальної громади на 2023 рік"  №    /   /VIII</t>
  </si>
  <si>
    <t>до рішення    сесії міської ради від 23 грудня 2022 року "Про бюджет Носівської міської територіальної громади на 2023 рік"  №    /  /VIII</t>
  </si>
  <si>
    <t>до рішення     сесії міської ради від 23 грудня 2022 року "Про бюджет Носівської міської територіальної громади на 2023 рік"  №    /  /VIII</t>
  </si>
  <si>
    <t xml:space="preserve">до рішення     сесії міської ради від 23 грудня 2022 року "Про бюджет Носівської міської територіальної громади на 2023 рік"  №    /   /VIII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</si>
  <si>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</si>
  <si>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</si>
  <si>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</si>
  <si>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</si>
  <si>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</si>
  <si>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Субвенції з державного бюджету місцевим бюджетам</t>
  </si>
  <si>
    <r>
      <t xml:space="preserve">2550800000 </t>
    </r>
    <r>
      <rPr>
        <sz val="8"/>
        <color theme="1"/>
        <rFont val="Times New Roman"/>
        <family val="1"/>
        <charset val="204"/>
      </rPr>
      <t>код бюджету</t>
    </r>
  </si>
  <si>
    <r>
      <rPr>
        <b/>
        <sz val="10"/>
        <color theme="1"/>
        <rFont val="Times New Roman"/>
        <family val="1"/>
        <charset val="204"/>
      </rPr>
      <t>2550800000</t>
    </r>
    <r>
      <rPr>
        <sz val="10"/>
        <color theme="1"/>
        <rFont val="Times New Roman"/>
        <family val="1"/>
        <charset val="204"/>
      </rPr>
      <t xml:space="preserve"> код бюджету</t>
    </r>
  </si>
  <si>
    <r>
      <rPr>
        <b/>
        <sz val="10"/>
        <color theme="1"/>
        <rFont val="Times New Roman"/>
        <family val="1"/>
        <charset val="204"/>
      </rPr>
      <t xml:space="preserve">2550800000  </t>
    </r>
    <r>
      <rPr>
        <sz val="10"/>
        <color theme="1"/>
        <rFont val="Times New Roman"/>
        <family val="1"/>
        <charset val="204"/>
      </rPr>
      <t>код бюджету</t>
    </r>
  </si>
  <si>
    <r>
      <rPr>
        <b/>
        <sz val="10"/>
        <color theme="1"/>
        <rFont val="Times New Roman"/>
        <family val="1"/>
        <charset val="204"/>
      </rPr>
      <t xml:space="preserve">2550800000 </t>
    </r>
    <r>
      <rPr>
        <sz val="10"/>
        <color theme="1"/>
        <rFont val="Times New Roman"/>
        <family val="1"/>
        <charset val="204"/>
      </rPr>
      <t>код бюджету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</si>
</sst>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b/>
      <i/>
      <sz val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8" fillId="0" borderId="0"/>
    <xf numFmtId="0" fontId="11" fillId="0" borderId="0"/>
    <xf numFmtId="0" fontId="16" fillId="0" borderId="0">
      <alignment vertical="top"/>
    </xf>
    <xf numFmtId="0" fontId="20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8" fillId="0" borderId="0"/>
    <xf numFmtId="0" fontId="8" fillId="0" borderId="0"/>
  </cellStyleXfs>
  <cellXfs count="317">
    <xf numFmtId="0" fontId="0" fillId="0" borderId="0" xfId="0"/>
    <xf numFmtId="0" fontId="4" fillId="0" borderId="0" xfId="8" applyNumberFormat="1" applyFont="1" applyFill="1" applyBorder="1" applyAlignment="1" applyProtection="1">
      <alignment vertical="top"/>
    </xf>
    <xf numFmtId="0" fontId="4" fillId="0" borderId="0" xfId="8" applyNumberFormat="1" applyFont="1" applyFill="1" applyBorder="1" applyAlignment="1" applyProtection="1">
      <alignment horizontal="center" vertical="top"/>
    </xf>
    <xf numFmtId="0" fontId="5" fillId="0" borderId="0" xfId="8" applyNumberFormat="1" applyFont="1" applyFill="1" applyBorder="1" applyAlignment="1" applyProtection="1">
      <alignment vertical="top"/>
    </xf>
    <xf numFmtId="0" fontId="5" fillId="0" borderId="0" xfId="8" applyFont="1" applyAlignment="1">
      <alignment horizontal="center"/>
    </xf>
    <xf numFmtId="0" fontId="25" fillId="0" borderId="0" xfId="8" applyNumberFormat="1" applyFont="1" applyFill="1" applyBorder="1" applyAlignment="1" applyProtection="1">
      <alignment vertical="top"/>
    </xf>
    <xf numFmtId="164" fontId="25" fillId="0" borderId="0" xfId="8" applyNumberFormat="1" applyFont="1"/>
    <xf numFmtId="0" fontId="15" fillId="0" borderId="0" xfId="8" applyNumberFormat="1" applyFont="1" applyFill="1" applyBorder="1" applyAlignment="1" applyProtection="1">
      <alignment vertical="center"/>
    </xf>
    <xf numFmtId="0" fontId="4" fillId="0" borderId="1" xfId="8" applyNumberFormat="1" applyFont="1" applyFill="1" applyBorder="1" applyAlignment="1" applyProtection="1">
      <alignment vertical="top"/>
    </xf>
    <xf numFmtId="0" fontId="4" fillId="0" borderId="1" xfId="8" applyNumberFormat="1" applyFont="1" applyFill="1" applyBorder="1" applyAlignment="1" applyProtection="1">
      <alignment horizontal="center" vertical="top"/>
    </xf>
    <xf numFmtId="0" fontId="14" fillId="0" borderId="0" xfId="8" applyNumberFormat="1" applyFont="1" applyFill="1" applyBorder="1" applyAlignment="1" applyProtection="1">
      <alignment vertical="top"/>
    </xf>
    <xf numFmtId="0" fontId="13" fillId="2" borderId="1" xfId="8" applyNumberFormat="1" applyFont="1" applyFill="1" applyBorder="1" applyAlignment="1" applyProtection="1">
      <alignment horizontal="center" vertical="center"/>
    </xf>
    <xf numFmtId="0" fontId="10" fillId="2" borderId="1" xfId="8" applyNumberFormat="1" applyFont="1" applyFill="1" applyBorder="1" applyAlignment="1" applyProtection="1">
      <alignment horizontal="center" vertical="center"/>
    </xf>
    <xf numFmtId="0" fontId="27" fillId="0" borderId="0" xfId="8" applyNumberFormat="1" applyFont="1" applyFill="1" applyBorder="1" applyAlignment="1" applyProtection="1">
      <alignment vertical="top"/>
    </xf>
    <xf numFmtId="0" fontId="6" fillId="0" borderId="0" xfId="8" applyNumberFormat="1" applyFont="1" applyFill="1" applyBorder="1" applyAlignment="1" applyProtection="1">
      <alignment vertical="top"/>
    </xf>
    <xf numFmtId="0" fontId="22" fillId="0" borderId="1" xfId="8" applyNumberFormat="1" applyFont="1" applyFill="1" applyBorder="1" applyAlignment="1" applyProtection="1">
      <alignment horizontal="center"/>
    </xf>
    <xf numFmtId="0" fontId="22" fillId="0" borderId="1" xfId="8" applyNumberFormat="1" applyFont="1" applyFill="1" applyBorder="1" applyAlignment="1" applyProtection="1">
      <alignment horizontal="center" vertical="top"/>
    </xf>
    <xf numFmtId="0" fontId="22" fillId="0" borderId="1" xfId="8" applyNumberFormat="1" applyFont="1" applyFill="1" applyBorder="1" applyAlignment="1" applyProtection="1">
      <alignment horizontal="center" wrapText="1"/>
    </xf>
    <xf numFmtId="0" fontId="22" fillId="0" borderId="1" xfId="8" applyNumberFormat="1" applyFont="1" applyFill="1" applyBorder="1" applyAlignment="1" applyProtection="1">
      <alignment horizontal="center" vertical="center" wrapText="1"/>
    </xf>
    <xf numFmtId="49" fontId="24" fillId="0" borderId="1" xfId="8" applyNumberFormat="1" applyFont="1" applyFill="1" applyBorder="1" applyAlignment="1" applyProtection="1">
      <alignment horizontal="center" vertical="center" wrapText="1"/>
    </xf>
    <xf numFmtId="0" fontId="12" fillId="0" borderId="0" xfId="8" applyNumberFormat="1" applyFont="1" applyFill="1" applyBorder="1" applyAlignment="1" applyProtection="1">
      <alignment vertical="top"/>
    </xf>
    <xf numFmtId="0" fontId="28" fillId="0" borderId="0" xfId="8" applyNumberFormat="1" applyFont="1" applyFill="1" applyBorder="1" applyAlignment="1" applyProtection="1">
      <alignment vertical="top"/>
    </xf>
    <xf numFmtId="0" fontId="4" fillId="0" borderId="0" xfId="8" applyNumberFormat="1" applyFont="1" applyFill="1" applyBorder="1" applyAlignment="1" applyProtection="1">
      <alignment vertical="center"/>
    </xf>
    <xf numFmtId="2" fontId="5" fillId="3" borderId="1" xfId="1" quotePrefix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26" fillId="3" borderId="1" xfId="5" quotePrefix="1" applyNumberFormat="1" applyFont="1" applyFill="1" applyBorder="1" applyAlignment="1">
      <alignment horizontal="center" vertical="center" wrapText="1"/>
    </xf>
    <xf numFmtId="49" fontId="26" fillId="3" borderId="1" xfId="5" applyNumberFormat="1" applyFont="1" applyFill="1" applyBorder="1" applyAlignment="1">
      <alignment horizontal="center" vertical="center" wrapText="1"/>
    </xf>
    <xf numFmtId="2" fontId="5" fillId="3" borderId="1" xfId="5" quotePrefix="1" applyNumberFormat="1" applyFont="1" applyFill="1" applyBorder="1" applyAlignment="1">
      <alignment vertical="center" wrapText="1"/>
    </xf>
    <xf numFmtId="0" fontId="5" fillId="3" borderId="1" xfId="8" applyNumberFormat="1" applyFont="1" applyFill="1" applyBorder="1" applyAlignment="1" applyProtection="1">
      <alignment horizontal="center" vertical="center"/>
    </xf>
    <xf numFmtId="0" fontId="6" fillId="3" borderId="1" xfId="8" applyNumberFormat="1" applyFont="1" applyFill="1" applyBorder="1" applyAlignment="1" applyProtection="1">
      <alignment vertical="top" wrapText="1"/>
    </xf>
    <xf numFmtId="0" fontId="5" fillId="3" borderId="1" xfId="8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>
      <alignment horizontal="left" vertical="top" wrapText="1"/>
    </xf>
    <xf numFmtId="0" fontId="4" fillId="3" borderId="1" xfId="8" applyNumberFormat="1" applyFont="1" applyFill="1" applyBorder="1" applyAlignment="1" applyProtection="1">
      <alignment horizontal="center" vertical="center"/>
    </xf>
    <xf numFmtId="0" fontId="13" fillId="2" borderId="1" xfId="8" applyFont="1" applyFill="1" applyBorder="1" applyAlignment="1">
      <alignment horizontal="left" vertical="center" wrapText="1"/>
    </xf>
    <xf numFmtId="0" fontId="14" fillId="2" borderId="1" xfId="8" applyNumberFormat="1" applyFont="1" applyFill="1" applyBorder="1" applyAlignment="1" applyProtection="1">
      <alignment vertical="top"/>
    </xf>
    <xf numFmtId="0" fontId="5" fillId="2" borderId="1" xfId="8" applyNumberFormat="1" applyFont="1" applyFill="1" applyBorder="1" applyAlignment="1" applyProtection="1">
      <alignment horizontal="center" vertical="center"/>
    </xf>
    <xf numFmtId="0" fontId="5" fillId="2" borderId="1" xfId="8" applyNumberFormat="1" applyFont="1" applyFill="1" applyBorder="1" applyAlignment="1" applyProtection="1">
      <alignment horizontal="center" vertical="center" wrapText="1"/>
    </xf>
    <xf numFmtId="0" fontId="10" fillId="2" borderId="1" xfId="8" applyNumberFormat="1" applyFont="1" applyFill="1" applyBorder="1" applyAlignment="1" applyProtection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19" fillId="2" borderId="1" xfId="0" quotePrefix="1" applyNumberFormat="1" applyFont="1" applyFill="1" applyBorder="1" applyAlignment="1">
      <alignment vertical="center" wrapText="1"/>
    </xf>
    <xf numFmtId="0" fontId="14" fillId="2" borderId="1" xfId="8" applyNumberFormat="1" applyFont="1" applyFill="1" applyBorder="1" applyAlignment="1" applyProtection="1">
      <alignment vertical="top" wrapText="1"/>
    </xf>
    <xf numFmtId="49" fontId="13" fillId="2" borderId="1" xfId="5" quotePrefix="1" applyNumberFormat="1" applyFont="1" applyFill="1" applyBorder="1" applyAlignment="1">
      <alignment horizontal="center" vertical="center" wrapText="1"/>
    </xf>
    <xf numFmtId="49" fontId="14" fillId="2" borderId="1" xfId="5" applyNumberFormat="1" applyFont="1" applyFill="1" applyBorder="1" applyAlignment="1">
      <alignment horizontal="center" vertical="center" wrapText="1"/>
    </xf>
    <xf numFmtId="49" fontId="14" fillId="2" borderId="1" xfId="5" quotePrefix="1" applyNumberFormat="1" applyFont="1" applyFill="1" applyBorder="1" applyAlignment="1">
      <alignment horizontal="center" vertical="center" wrapText="1"/>
    </xf>
    <xf numFmtId="2" fontId="13" fillId="2" borderId="1" xfId="5" quotePrefix="1" applyNumberFormat="1" applyFont="1" applyFill="1" applyBorder="1" applyAlignment="1">
      <alignment vertical="center" wrapText="1"/>
    </xf>
    <xf numFmtId="0" fontId="30" fillId="2" borderId="1" xfId="8" applyNumberFormat="1" applyFont="1" applyFill="1" applyBorder="1" applyAlignment="1" applyProtection="1">
      <alignment horizontal="center" vertical="center"/>
    </xf>
    <xf numFmtId="49" fontId="13" fillId="2" borderId="1" xfId="8" applyNumberFormat="1" applyFont="1" applyFill="1" applyBorder="1" applyAlignment="1" applyProtection="1">
      <alignment horizontal="center" vertical="center"/>
    </xf>
    <xf numFmtId="0" fontId="14" fillId="2" borderId="1" xfId="8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6" fillId="2" borderId="1" xfId="8" applyNumberFormat="1" applyFont="1" applyFill="1" applyBorder="1" applyAlignment="1" applyProtection="1">
      <alignment vertical="top" wrapText="1"/>
    </xf>
    <xf numFmtId="0" fontId="0" fillId="0" borderId="0" xfId="0"/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2" fontId="17" fillId="0" borderId="1" xfId="0" quotePrefix="1" applyNumberFormat="1" applyFont="1" applyBorder="1" applyAlignment="1">
      <alignment vertical="center" wrapText="1"/>
    </xf>
    <xf numFmtId="0" fontId="4" fillId="0" borderId="0" xfId="8" applyNumberFormat="1" applyFont="1" applyFill="1" applyBorder="1" applyAlignment="1" applyProtection="1">
      <alignment horizontal="left"/>
    </xf>
    <xf numFmtId="0" fontId="6" fillId="3" borderId="1" xfId="8" applyNumberFormat="1" applyFont="1" applyFill="1" applyBorder="1" applyAlignment="1" applyProtection="1">
      <alignment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</xf>
    <xf numFmtId="0" fontId="5" fillId="0" borderId="0" xfId="8" applyNumberFormat="1" applyFont="1" applyFill="1" applyBorder="1" applyAlignment="1" applyProtection="1">
      <alignment horizontal="center" vertical="top" wrapText="1"/>
    </xf>
    <xf numFmtId="0" fontId="0" fillId="0" borderId="0" xfId="0"/>
    <xf numFmtId="49" fontId="10" fillId="2" borderId="1" xfId="8" applyNumberFormat="1" applyFont="1" applyFill="1" applyBorder="1" applyAlignment="1" applyProtection="1">
      <alignment horizontal="center" vertical="center"/>
    </xf>
    <xf numFmtId="0" fontId="21" fillId="2" borderId="1" xfId="8" applyNumberFormat="1" applyFont="1" applyFill="1" applyBorder="1" applyAlignment="1" applyProtection="1">
      <alignment horizontal="center" vertical="center" wrapText="1"/>
    </xf>
    <xf numFmtId="0" fontId="10" fillId="2" borderId="1" xfId="8" applyFont="1" applyFill="1" applyBorder="1" applyAlignment="1">
      <alignment horizontal="left" vertical="center" wrapText="1"/>
    </xf>
    <xf numFmtId="0" fontId="21" fillId="2" borderId="1" xfId="8" applyNumberFormat="1" applyFont="1" applyFill="1" applyBorder="1" applyAlignment="1" applyProtection="1">
      <alignment vertical="top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top" wrapText="1"/>
    </xf>
    <xf numFmtId="0" fontId="21" fillId="2" borderId="1" xfId="8" applyNumberFormat="1" applyFont="1" applyFill="1" applyBorder="1" applyAlignment="1" applyProtection="1">
      <alignment vertical="top" wrapText="1"/>
    </xf>
    <xf numFmtId="0" fontId="5" fillId="0" borderId="1" xfId="8" applyNumberFormat="1" applyFont="1" applyFill="1" applyBorder="1" applyAlignment="1" applyProtection="1">
      <alignment horizontal="center" vertical="center"/>
    </xf>
    <xf numFmtId="0" fontId="5" fillId="0" borderId="0" xfId="8" applyNumberFormat="1" applyFont="1" applyFill="1" applyBorder="1" applyAlignment="1" applyProtection="1">
      <alignment vertical="top" wrapText="1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2" fontId="33" fillId="2" borderId="1" xfId="0" quotePrefix="1" applyNumberFormat="1" applyFont="1" applyFill="1" applyBorder="1" applyAlignment="1">
      <alignment vertical="center" wrapText="1"/>
    </xf>
    <xf numFmtId="2" fontId="18" fillId="2" borderId="1" xfId="0" quotePrefix="1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4" fillId="0" borderId="0" xfId="2" applyFont="1"/>
    <xf numFmtId="0" fontId="34" fillId="0" borderId="0" xfId="2" applyFont="1" applyAlignment="1">
      <alignment horizontal="right"/>
    </xf>
    <xf numFmtId="0" fontId="35" fillId="0" borderId="0" xfId="2" applyFont="1" applyAlignment="1">
      <alignment horizontal="right"/>
    </xf>
    <xf numFmtId="0" fontId="34" fillId="0" borderId="0" xfId="2" applyFont="1" applyAlignment="1">
      <alignment horizontal="right" wrapText="1"/>
    </xf>
    <xf numFmtId="0" fontId="23" fillId="0" borderId="0" xfId="2" applyFont="1" applyAlignment="1">
      <alignment vertical="center"/>
    </xf>
    <xf numFmtId="0" fontId="39" fillId="0" borderId="0" xfId="2" applyFont="1" applyAlignment="1">
      <alignment horizontal="left" vertical="center" indent="5"/>
    </xf>
    <xf numFmtId="0" fontId="40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42" fillId="0" borderId="1" xfId="2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3" fontId="39" fillId="4" borderId="1" xfId="2" applyNumberFormat="1" applyFont="1" applyFill="1" applyBorder="1" applyAlignment="1">
      <alignment horizontal="center" vertical="center" wrapText="1"/>
    </xf>
    <xf numFmtId="3" fontId="41" fillId="0" borderId="1" xfId="2" applyNumberFormat="1" applyFont="1" applyBorder="1" applyAlignment="1">
      <alignment horizontal="center" vertical="center" wrapText="1"/>
    </xf>
    <xf numFmtId="0" fontId="18" fillId="4" borderId="1" xfId="2" applyFont="1" applyFill="1" applyBorder="1" applyAlignment="1">
      <alignment vertical="center"/>
    </xf>
    <xf numFmtId="0" fontId="37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vertical="top" wrapText="1"/>
    </xf>
    <xf numFmtId="3" fontId="37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 wrapText="1"/>
    </xf>
    <xf numFmtId="0" fontId="37" fillId="0" borderId="1" xfId="2" applyFont="1" applyBorder="1" applyAlignment="1">
      <alignment vertical="center" wrapText="1"/>
    </xf>
    <xf numFmtId="3" fontId="23" fillId="0" borderId="1" xfId="2" applyNumberFormat="1" applyFont="1" applyBorder="1" applyAlignment="1">
      <alignment horizontal="center" vertical="center" wrapText="1"/>
    </xf>
    <xf numFmtId="0" fontId="41" fillId="0" borderId="1" xfId="2" applyFont="1" applyBorder="1" applyAlignment="1">
      <alignment vertical="center" wrapText="1"/>
    </xf>
    <xf numFmtId="0" fontId="34" fillId="0" borderId="0" xfId="2" applyFont="1"/>
    <xf numFmtId="0" fontId="23" fillId="3" borderId="1" xfId="2" applyFont="1" applyFill="1" applyBorder="1" applyAlignment="1">
      <alignment horizontal="center" vertical="center" wrapText="1"/>
    </xf>
    <xf numFmtId="0" fontId="41" fillId="3" borderId="1" xfId="2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0" fillId="0" borderId="0" xfId="0"/>
    <xf numFmtId="0" fontId="10" fillId="0" borderId="0" xfId="8" applyFont="1" applyAlignment="1">
      <alignment horizontal="left" vertical="center"/>
    </xf>
    <xf numFmtId="0" fontId="10" fillId="0" borderId="0" xfId="8" applyFont="1" applyAlignment="1">
      <alignment horizontal="center" vertical="center"/>
    </xf>
    <xf numFmtId="0" fontId="10" fillId="0" borderId="0" xfId="8" applyNumberFormat="1" applyFont="1" applyFill="1" applyBorder="1" applyAlignment="1" applyProtection="1">
      <alignment vertical="top" wrapText="1"/>
    </xf>
    <xf numFmtId="0" fontId="10" fillId="0" borderId="0" xfId="8" applyNumberFormat="1" applyFont="1" applyFill="1" applyBorder="1" applyAlignment="1" applyProtection="1">
      <alignment vertical="top"/>
    </xf>
    <xf numFmtId="0" fontId="0" fillId="0" borderId="0" xfId="0"/>
    <xf numFmtId="0" fontId="32" fillId="0" borderId="0" xfId="2" applyFont="1" applyAlignment="1">
      <alignment horizontal="left" wrapText="1"/>
    </xf>
    <xf numFmtId="0" fontId="0" fillId="2" borderId="5" xfId="0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4" fontId="18" fillId="3" borderId="1" xfId="0" quotePrefix="1" applyNumberFormat="1" applyFont="1" applyFill="1" applyBorder="1" applyAlignment="1">
      <alignment horizontal="center" vertical="center" wrapText="1"/>
    </xf>
    <xf numFmtId="4" fontId="17" fillId="3" borderId="1" xfId="0" quotePrefix="1" applyNumberFormat="1" applyFont="1" applyFill="1" applyBorder="1" applyAlignment="1">
      <alignment vertical="center" wrapText="1"/>
    </xf>
    <xf numFmtId="0" fontId="10" fillId="3" borderId="1" xfId="8" applyNumberFormat="1" applyFont="1" applyFill="1" applyBorder="1" applyAlignment="1" applyProtection="1">
      <alignment horizontal="center" vertical="center"/>
    </xf>
    <xf numFmtId="0" fontId="6" fillId="3" borderId="1" xfId="12" applyFont="1" applyFill="1" applyBorder="1" applyAlignment="1">
      <alignment horizontal="left" vertical="center" wrapText="1"/>
    </xf>
    <xf numFmtId="49" fontId="10" fillId="3" borderId="1" xfId="5" quotePrefix="1" applyNumberFormat="1" applyFont="1" applyFill="1" applyBorder="1" applyAlignment="1">
      <alignment horizontal="center" vertical="center" wrapText="1"/>
    </xf>
    <xf numFmtId="0" fontId="6" fillId="3" borderId="1" xfId="12" applyFont="1" applyFill="1" applyBorder="1" applyAlignment="1">
      <alignment vertical="center" wrapText="1"/>
    </xf>
    <xf numFmtId="0" fontId="10" fillId="3" borderId="1" xfId="1" quotePrefix="1" applyFont="1" applyFill="1" applyBorder="1" applyAlignment="1">
      <alignment horizontal="center" vertical="center" wrapText="1"/>
    </xf>
    <xf numFmtId="2" fontId="10" fillId="3" borderId="1" xfId="1" quotePrefix="1" applyNumberFormat="1" applyFont="1" applyFill="1" applyBorder="1" applyAlignment="1">
      <alignment horizontal="center" vertical="center" wrapText="1"/>
    </xf>
    <xf numFmtId="0" fontId="12" fillId="3" borderId="1" xfId="8" applyNumberFormat="1" applyFont="1" applyFill="1" applyBorder="1" applyAlignment="1" applyProtection="1">
      <alignment horizontal="center" vertical="center" wrapText="1"/>
    </xf>
    <xf numFmtId="0" fontId="6" fillId="3" borderId="1" xfId="8" applyNumberFormat="1" applyFont="1" applyFill="1" applyBorder="1" applyAlignment="1" applyProtection="1">
      <alignment wrapText="1"/>
    </xf>
    <xf numFmtId="0" fontId="31" fillId="3" borderId="1" xfId="0" quotePrefix="1" applyFont="1" applyFill="1" applyBorder="1" applyAlignment="1">
      <alignment horizontal="center" vertical="center" wrapText="1"/>
    </xf>
    <xf numFmtId="4" fontId="31" fillId="3" borderId="1" xfId="0" quotePrefix="1" applyNumberFormat="1" applyFont="1" applyFill="1" applyBorder="1" applyAlignment="1">
      <alignment horizontal="center" vertical="center" wrapText="1"/>
    </xf>
    <xf numFmtId="2" fontId="17" fillId="3" borderId="1" xfId="0" quotePrefix="1" applyNumberFormat="1" applyFont="1" applyFill="1" applyBorder="1" applyAlignment="1">
      <alignment vertical="center" wrapText="1"/>
    </xf>
    <xf numFmtId="2" fontId="31" fillId="3" borderId="1" xfId="0" quotePrefix="1" applyNumberFormat="1" applyFont="1" applyFill="1" applyBorder="1" applyAlignment="1">
      <alignment horizontal="center" vertical="center" wrapText="1"/>
    </xf>
    <xf numFmtId="49" fontId="10" fillId="3" borderId="1" xfId="8" applyNumberFormat="1" applyFont="1" applyFill="1" applyBorder="1" applyAlignment="1" applyProtection="1">
      <alignment horizontal="center" vertical="center" wrapText="1"/>
    </xf>
    <xf numFmtId="1" fontId="10" fillId="3" borderId="1" xfId="8" applyNumberFormat="1" applyFont="1" applyFill="1" applyBorder="1" applyAlignment="1" applyProtection="1">
      <alignment horizontal="center" vertical="center" wrapText="1"/>
    </xf>
    <xf numFmtId="1" fontId="10" fillId="3" borderId="1" xfId="8" applyNumberFormat="1" applyFont="1" applyFill="1" applyBorder="1" applyAlignment="1" applyProtection="1">
      <alignment horizontal="center" vertical="center"/>
    </xf>
    <xf numFmtId="0" fontId="5" fillId="3" borderId="1" xfId="8" applyNumberFormat="1" applyFont="1" applyFill="1" applyBorder="1" applyAlignment="1" applyProtection="1">
      <alignment horizontal="left" vertical="center" wrapText="1"/>
    </xf>
    <xf numFmtId="49" fontId="10" fillId="3" borderId="1" xfId="8" applyNumberFormat="1" applyFont="1" applyFill="1" applyBorder="1" applyAlignment="1" applyProtection="1">
      <alignment horizontal="center" vertical="center"/>
    </xf>
    <xf numFmtId="49" fontId="10" fillId="3" borderId="1" xfId="8" quotePrefix="1" applyNumberFormat="1" applyFont="1" applyFill="1" applyBorder="1" applyAlignment="1">
      <alignment horizontal="center" vertical="center"/>
    </xf>
    <xf numFmtId="49" fontId="10" fillId="3" borderId="1" xfId="8" applyNumberFormat="1" applyFont="1" applyFill="1" applyBorder="1" applyAlignment="1">
      <alignment horizontal="center" vertical="center"/>
    </xf>
    <xf numFmtId="2" fontId="5" fillId="3" borderId="1" xfId="5" applyNumberFormat="1" applyFont="1" applyFill="1" applyBorder="1" applyAlignment="1">
      <alignment vertical="center" wrapText="1"/>
    </xf>
    <xf numFmtId="2" fontId="18" fillId="3" borderId="1" xfId="0" quotePrefix="1" applyNumberFormat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2" fontId="9" fillId="3" borderId="1" xfId="0" quotePrefix="1" applyNumberFormat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4" fontId="9" fillId="3" borderId="1" xfId="0" quotePrefix="1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0" fillId="0" borderId="0" xfId="0"/>
    <xf numFmtId="4" fontId="17" fillId="0" borderId="1" xfId="0" quotePrefix="1" applyNumberFormat="1" applyFont="1" applyBorder="1" applyAlignment="1">
      <alignment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8" fillId="0" borderId="1" xfId="0" quotePrefix="1" applyNumberFormat="1" applyFont="1" applyBorder="1" applyAlignment="1">
      <alignment horizontal="center" vertical="center" wrapText="1"/>
    </xf>
    <xf numFmtId="0" fontId="4" fillId="3" borderId="5" xfId="8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39" fillId="5" borderId="1" xfId="2" applyNumberFormat="1" applyFont="1" applyFill="1" applyBorder="1" applyAlignment="1">
      <alignment horizontal="center" vertical="center" wrapText="1"/>
    </xf>
    <xf numFmtId="0" fontId="45" fillId="5" borderId="1" xfId="2" applyFont="1" applyFill="1" applyBorder="1" applyAlignment="1">
      <alignment horizontal="center" vertical="center" wrapText="1"/>
    </xf>
    <xf numFmtId="0" fontId="4" fillId="0" borderId="0" xfId="8" applyNumberFormat="1" applyFont="1" applyFill="1" applyBorder="1" applyAlignment="1" applyProtection="1"/>
    <xf numFmtId="0" fontId="35" fillId="0" borderId="0" xfId="2" applyFont="1"/>
    <xf numFmtId="0" fontId="46" fillId="0" borderId="0" xfId="2" applyFont="1" applyAlignment="1">
      <alignment horizontal="center" vertical="center"/>
    </xf>
    <xf numFmtId="0" fontId="47" fillId="2" borderId="1" xfId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NumberFormat="1" applyFont="1" applyFill="1" applyAlignment="1" applyProtection="1"/>
    <xf numFmtId="0" fontId="4" fillId="0" borderId="0" xfId="1" applyNumberFormat="1" applyFont="1" applyFill="1" applyAlignment="1" applyProtection="1">
      <alignment vertical="top"/>
    </xf>
    <xf numFmtId="0" fontId="12" fillId="6" borderId="0" xfId="1" applyNumberFormat="1" applyFont="1" applyFill="1" applyBorder="1" applyAlignment="1" applyProtection="1">
      <alignment horizontal="left" vertical="top" wrapText="1"/>
    </xf>
    <xf numFmtId="0" fontId="12" fillId="6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top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Alignment="1">
      <alignment horizontal="left" vertical="top" wrapText="1"/>
    </xf>
    <xf numFmtId="0" fontId="12" fillId="0" borderId="0" xfId="1" applyFont="1" applyFill="1"/>
    <xf numFmtId="0" fontId="14" fillId="0" borderId="0" xfId="1" applyFont="1" applyAlignment="1">
      <alignment horizontal="left" vertical="center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Font="1" applyFill="1"/>
    <xf numFmtId="0" fontId="15" fillId="0" borderId="0" xfId="1" applyNumberFormat="1" applyFont="1" applyFill="1" applyBorder="1" applyAlignment="1" applyProtection="1">
      <alignment vertical="center" wrapText="1"/>
    </xf>
    <xf numFmtId="0" fontId="28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Alignment="1" applyProtection="1"/>
    <xf numFmtId="0" fontId="4" fillId="0" borderId="0" xfId="1" applyNumberFormat="1" applyFont="1" applyFill="1" applyBorder="1" applyAlignment="1" applyProtection="1"/>
    <xf numFmtId="165" fontId="48" fillId="0" borderId="0" xfId="1" applyNumberFormat="1" applyFont="1" applyBorder="1" applyAlignment="1">
      <alignment vertical="top"/>
    </xf>
    <xf numFmtId="0" fontId="13" fillId="0" borderId="0" xfId="1" applyFont="1" applyFill="1" applyAlignment="1">
      <alignment vertical="center"/>
    </xf>
    <xf numFmtId="165" fontId="49" fillId="2" borderId="1" xfId="1" applyNumberFormat="1" applyFont="1" applyFill="1" applyBorder="1" applyAlignment="1">
      <alignment horizontal="center" vertical="center"/>
    </xf>
    <xf numFmtId="3" fontId="50" fillId="2" borderId="1" xfId="1" applyNumberFormat="1" applyFont="1" applyFill="1" applyBorder="1" applyAlignment="1">
      <alignment horizontal="right" vertical="center"/>
    </xf>
    <xf numFmtId="165" fontId="48" fillId="2" borderId="1" xfId="1" applyNumberFormat="1" applyFont="1" applyFill="1" applyBorder="1" applyAlignment="1">
      <alignment horizontal="center" vertical="center"/>
    </xf>
    <xf numFmtId="165" fontId="49" fillId="2" borderId="1" xfId="4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165" fontId="51" fillId="3" borderId="1" xfId="4" applyNumberFormat="1" applyFont="1" applyFill="1" applyBorder="1" applyAlignment="1">
      <alignment vertical="center"/>
    </xf>
    <xf numFmtId="3" fontId="51" fillId="3" borderId="1" xfId="4" applyNumberFormat="1" applyFont="1" applyFill="1" applyBorder="1" applyAlignment="1">
      <alignment vertical="center"/>
    </xf>
    <xf numFmtId="3" fontId="51" fillId="3" borderId="1" xfId="4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2" fontId="17" fillId="0" borderId="1" xfId="0" quotePrefix="1" applyNumberFormat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3" fontId="52" fillId="0" borderId="1" xfId="4" applyNumberFormat="1" applyFont="1" applyBorder="1" applyAlignment="1">
      <alignment horizontal="center" vertical="center"/>
    </xf>
    <xf numFmtId="3" fontId="52" fillId="0" borderId="1" xfId="4" applyNumberFormat="1" applyFont="1" applyBorder="1" applyAlignment="1">
      <alignment horizontal="center" vertical="top"/>
    </xf>
    <xf numFmtId="0" fontId="24" fillId="0" borderId="1" xfId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 wrapText="1"/>
    </xf>
    <xf numFmtId="0" fontId="6" fillId="0" borderId="0" xfId="1" applyFont="1" applyFill="1"/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center"/>
    </xf>
    <xf numFmtId="0" fontId="53" fillId="0" borderId="7" xfId="0" applyFont="1" applyBorder="1" applyAlignment="1">
      <alignment horizontal="left"/>
    </xf>
    <xf numFmtId="0" fontId="10" fillId="0" borderId="7" xfId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vertical="center"/>
    </xf>
    <xf numFmtId="0" fontId="5" fillId="0" borderId="0" xfId="1" applyFont="1" applyFill="1"/>
    <xf numFmtId="0" fontId="5" fillId="0" borderId="0" xfId="1" applyNumberFormat="1" applyFont="1" applyFill="1" applyAlignment="1" applyProtection="1">
      <alignment horizontal="left" vertical="top"/>
    </xf>
    <xf numFmtId="0" fontId="5" fillId="0" borderId="0" xfId="1" applyNumberFormat="1" applyFont="1" applyFill="1" applyAlignment="1" applyProtection="1">
      <alignment horizontal="left"/>
    </xf>
    <xf numFmtId="0" fontId="23" fillId="0" borderId="4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/>
    </xf>
    <xf numFmtId="0" fontId="38" fillId="0" borderId="0" xfId="2" applyFont="1" applyAlignment="1">
      <alignment horizontal="center"/>
    </xf>
    <xf numFmtId="0" fontId="41" fillId="0" borderId="4" xfId="2" applyFont="1" applyBorder="1" applyAlignment="1">
      <alignment horizontal="center" vertical="center" wrapText="1"/>
    </xf>
    <xf numFmtId="0" fontId="41" fillId="0" borderId="2" xfId="2" applyFont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 wrapText="1"/>
    </xf>
    <xf numFmtId="0" fontId="39" fillId="4" borderId="4" xfId="2" applyFont="1" applyFill="1" applyBorder="1" applyAlignment="1">
      <alignment horizontal="left" vertical="center" wrapText="1"/>
    </xf>
    <xf numFmtId="0" fontId="39" fillId="4" borderId="2" xfId="2" applyFont="1" applyFill="1" applyBorder="1" applyAlignment="1">
      <alignment horizontal="left" vertical="center" wrapText="1"/>
    </xf>
    <xf numFmtId="0" fontId="39" fillId="4" borderId="4" xfId="2" applyFont="1" applyFill="1" applyBorder="1" applyAlignment="1">
      <alignment vertical="center" wrapText="1"/>
    </xf>
    <xf numFmtId="0" fontId="39" fillId="4" borderId="2" xfId="2" applyFont="1" applyFill="1" applyBorder="1" applyAlignment="1">
      <alignment vertical="center" wrapText="1"/>
    </xf>
    <xf numFmtId="0" fontId="23" fillId="0" borderId="4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18" fillId="4" borderId="4" xfId="2" applyFont="1" applyFill="1" applyBorder="1" applyAlignment="1">
      <alignment vertical="center" wrapText="1"/>
    </xf>
    <xf numFmtId="0" fontId="18" fillId="4" borderId="2" xfId="2" applyFont="1" applyFill="1" applyBorder="1" applyAlignment="1">
      <alignment vertical="center" wrapText="1"/>
    </xf>
    <xf numFmtId="0" fontId="41" fillId="3" borderId="4" xfId="2" applyFont="1" applyFill="1" applyBorder="1" applyAlignment="1">
      <alignment horizontal="left" vertical="center" wrapText="1"/>
    </xf>
    <xf numFmtId="0" fontId="41" fillId="3" borderId="2" xfId="2" applyFont="1" applyFill="1" applyBorder="1" applyAlignment="1">
      <alignment horizontal="left" vertical="center" wrapText="1"/>
    </xf>
    <xf numFmtId="0" fontId="44" fillId="0" borderId="0" xfId="2" applyFont="1"/>
    <xf numFmtId="0" fontId="23" fillId="4" borderId="4" xfId="2" applyFont="1" applyFill="1" applyBorder="1" applyAlignment="1">
      <alignment vertical="center" wrapText="1"/>
    </xf>
    <xf numFmtId="0" fontId="23" fillId="4" borderId="2" xfId="2" applyFont="1" applyFill="1" applyBorder="1" applyAlignment="1">
      <alignment vertical="center" wrapText="1"/>
    </xf>
    <xf numFmtId="0" fontId="37" fillId="0" borderId="4" xfId="2" applyFont="1" applyBorder="1" applyAlignment="1">
      <alignment vertical="center" wrapText="1"/>
    </xf>
    <xf numFmtId="0" fontId="37" fillId="0" borderId="2" xfId="2" applyFont="1" applyBorder="1" applyAlignment="1">
      <alignment vertical="center" wrapText="1"/>
    </xf>
    <xf numFmtId="0" fontId="36" fillId="5" borderId="4" xfId="2" applyFont="1" applyFill="1" applyBorder="1" applyAlignment="1">
      <alignment vertical="center" wrapText="1"/>
    </xf>
    <xf numFmtId="0" fontId="36" fillId="5" borderId="2" xfId="2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54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Alignment="1" applyProtection="1">
      <alignment horizontal="left" vertical="center" wrapText="1"/>
    </xf>
    <xf numFmtId="0" fontId="53" fillId="0" borderId="0" xfId="2" applyFont="1" applyAlignment="1">
      <alignment vertical="center" wrapText="1"/>
    </xf>
    <xf numFmtId="0" fontId="5" fillId="0" borderId="0" xfId="1" applyNumberFormat="1" applyFont="1" applyFill="1" applyAlignment="1" applyProtection="1">
      <alignment horizontal="left"/>
    </xf>
    <xf numFmtId="0" fontId="8" fillId="0" borderId="0" xfId="2" applyAlignment="1">
      <alignment horizontal="left"/>
    </xf>
    <xf numFmtId="0" fontId="5" fillId="0" borderId="1" xfId="8" applyNumberFormat="1" applyFont="1" applyFill="1" applyBorder="1" applyAlignment="1" applyProtection="1">
      <alignment horizontal="center" vertical="center"/>
    </xf>
    <xf numFmtId="0" fontId="6" fillId="3" borderId="1" xfId="8" applyNumberFormat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6" xfId="8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5" fillId="3" borderId="6" xfId="8" applyNumberFormat="1" applyFont="1" applyFill="1" applyBorder="1" applyAlignment="1" applyProtection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0" borderId="0" xfId="8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5" fillId="0" borderId="0" xfId="8" applyNumberFormat="1" applyFont="1" applyFill="1" applyBorder="1" applyAlignment="1" applyProtection="1">
      <alignment vertical="top" wrapText="1"/>
    </xf>
    <xf numFmtId="0" fontId="5" fillId="0" borderId="0" xfId="1" applyFont="1" applyAlignment="1">
      <alignment vertical="top"/>
    </xf>
    <xf numFmtId="0" fontId="29" fillId="0" borderId="0" xfId="8" applyFont="1" applyBorder="1" applyAlignment="1" applyProtection="1">
      <alignment horizontal="center" vertical="center" wrapText="1"/>
      <protection locked="0"/>
    </xf>
    <xf numFmtId="0" fontId="7" fillId="0" borderId="1" xfId="8" applyNumberFormat="1" applyFont="1" applyFill="1" applyBorder="1" applyAlignment="1" applyProtection="1">
      <alignment horizontal="center" vertical="center" wrapText="1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35" fillId="0" borderId="0" xfId="0" applyFont="1"/>
    <xf numFmtId="0" fontId="35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35" fillId="0" borderId="0" xfId="0" applyFont="1" applyAlignment="1">
      <alignment horizontal="right"/>
    </xf>
    <xf numFmtId="0" fontId="35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 wrapText="1"/>
    </xf>
    <xf numFmtId="4" fontId="44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4" fontId="35" fillId="0" borderId="1" xfId="0" applyNumberFormat="1" applyFont="1" applyBorder="1" applyAlignment="1">
      <alignment vertical="center"/>
    </xf>
    <xf numFmtId="4" fontId="44" fillId="2" borderId="1" xfId="0" applyNumberFormat="1" applyFont="1" applyFill="1" applyBorder="1" applyAlignment="1">
      <alignment vertical="center"/>
    </xf>
    <xf numFmtId="4" fontId="35" fillId="2" borderId="1" xfId="0" applyNumberFormat="1" applyFont="1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44" fillId="2" borderId="1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44" fillId="0" borderId="4" xfId="0" applyFont="1" applyBorder="1" applyAlignment="1">
      <alignment horizontal="center" vertical="center"/>
    </xf>
    <xf numFmtId="0" fontId="35" fillId="0" borderId="3" xfId="0" applyFont="1" applyBorder="1" applyAlignment="1"/>
    <xf numFmtId="0" fontId="35" fillId="0" borderId="2" xfId="0" applyFont="1" applyBorder="1" applyAlignment="1"/>
    <xf numFmtId="2" fontId="44" fillId="2" borderId="1" xfId="0" applyNumberFormat="1" applyFont="1" applyFill="1" applyBorder="1" applyAlignment="1">
      <alignment vertical="center"/>
    </xf>
    <xf numFmtId="2" fontId="44" fillId="0" borderId="1" xfId="0" applyNumberFormat="1" applyFont="1" applyBorder="1" applyAlignment="1">
      <alignment vertical="center"/>
    </xf>
    <xf numFmtId="2" fontId="35" fillId="2" borderId="1" xfId="0" applyNumberFormat="1" applyFont="1" applyFill="1" applyBorder="1" applyAlignment="1">
      <alignment vertical="center"/>
    </xf>
    <xf numFmtId="2" fontId="35" fillId="0" borderId="1" xfId="0" applyNumberFormat="1" applyFont="1" applyBorder="1" applyAlignment="1">
      <alignment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2" fontId="44" fillId="3" borderId="2" xfId="0" applyNumberFormat="1" applyFont="1" applyFill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4" fillId="0" borderId="5" xfId="0" applyFont="1" applyBorder="1" applyAlignment="1">
      <alignment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5" fillId="0" borderId="1" xfId="0" applyFont="1" applyBorder="1" applyAlignment="1">
      <alignment horizontal="center" vertical="center" wrapText="1"/>
    </xf>
    <xf numFmtId="0" fontId="44" fillId="2" borderId="1" xfId="0" quotePrefix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4" fontId="44" fillId="2" borderId="1" xfId="0" quotePrefix="1" applyNumberFormat="1" applyFont="1" applyFill="1" applyBorder="1" applyAlignment="1">
      <alignment vertical="center" wrapText="1"/>
    </xf>
    <xf numFmtId="4" fontId="44" fillId="2" borderId="1" xfId="0" applyNumberFormat="1" applyFont="1" applyFill="1" applyBorder="1" applyAlignment="1">
      <alignment vertical="center" wrapText="1"/>
    </xf>
    <xf numFmtId="0" fontId="35" fillId="0" borderId="1" xfId="0" quotePrefix="1" applyFont="1" applyBorder="1" applyAlignment="1">
      <alignment horizontal="center" vertical="center" wrapText="1"/>
    </xf>
    <xf numFmtId="4" fontId="35" fillId="0" borderId="1" xfId="0" quotePrefix="1" applyNumberFormat="1" applyFont="1" applyBorder="1" applyAlignment="1">
      <alignment horizontal="center" vertical="center" wrapText="1"/>
    </xf>
    <xf numFmtId="4" fontId="35" fillId="0" borderId="1" xfId="0" quotePrefix="1" applyNumberFormat="1" applyFont="1" applyBorder="1" applyAlignment="1">
      <alignment vertical="center" wrapText="1"/>
    </xf>
    <xf numFmtId="4" fontId="35" fillId="2" borderId="1" xfId="0" applyNumberFormat="1" applyFont="1" applyFill="1" applyBorder="1" applyAlignment="1">
      <alignment vertical="center" wrapText="1"/>
    </xf>
    <xf numFmtId="4" fontId="35" fillId="0" borderId="1" xfId="0" applyNumberFormat="1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4" fillId="2" borderId="1" xfId="0" quotePrefix="1" applyFont="1" applyFill="1" applyBorder="1" applyAlignment="1">
      <alignment vertical="center" wrapText="1"/>
    </xf>
    <xf numFmtId="0" fontId="35" fillId="0" borderId="1" xfId="0" quotePrefix="1" applyFont="1" applyBorder="1" applyAlignment="1">
      <alignment vertical="center" wrapText="1"/>
    </xf>
  </cellXfs>
  <cellStyles count="13">
    <cellStyle name="Normal_Доходи_02) Додатки 2017 Друк" xfId="3"/>
    <cellStyle name="Звичайний_Додаток _ 3 зм_ни 4575" xfId="4"/>
    <cellStyle name="Обычный" xfId="0" builtinId="0"/>
    <cellStyle name="Обычный 15 2" xfId="9"/>
    <cellStyle name="Обычный 2" xfId="2"/>
    <cellStyle name="Обычный 3" xfId="1"/>
    <cellStyle name="Обычный 3 2" xfId="7"/>
    <cellStyle name="Обычный 3 2 3" xfId="12"/>
    <cellStyle name="Обычный 4 2" xfId="10"/>
    <cellStyle name="Обычный 4 2 2" xfId="11"/>
    <cellStyle name="Обычный 9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61" zoomScaleNormal="100" workbookViewId="0">
      <selection activeCell="D1" sqref="D1"/>
    </sheetView>
  </sheetViews>
  <sheetFormatPr defaultRowHeight="12.75" x14ac:dyDescent="0.2"/>
  <cols>
    <col min="1" max="1" width="13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4.25" customHeight="1" x14ac:dyDescent="0.2">
      <c r="A1" s="262"/>
      <c r="B1" s="262"/>
      <c r="C1" s="262"/>
      <c r="D1" s="262" t="s">
        <v>0</v>
      </c>
      <c r="E1" s="262"/>
      <c r="F1" s="262"/>
    </row>
    <row r="2" spans="1:6" ht="40.5" customHeight="1" x14ac:dyDescent="0.2">
      <c r="A2" s="262"/>
      <c r="B2" s="262"/>
      <c r="C2" s="262"/>
      <c r="D2" s="263" t="s">
        <v>425</v>
      </c>
      <c r="E2" s="263"/>
      <c r="F2" s="263"/>
    </row>
    <row r="3" spans="1:6" x14ac:dyDescent="0.2">
      <c r="A3" s="262" t="s">
        <v>365</v>
      </c>
      <c r="B3" s="262"/>
      <c r="C3" s="262"/>
      <c r="D3" s="262"/>
      <c r="E3" s="262"/>
      <c r="F3" s="262"/>
    </row>
    <row r="4" spans="1:6" x14ac:dyDescent="0.2">
      <c r="A4" s="262"/>
      <c r="B4" s="262"/>
      <c r="C4" s="262"/>
      <c r="D4" s="262"/>
      <c r="E4" s="262"/>
      <c r="F4" s="262"/>
    </row>
    <row r="5" spans="1:6" ht="25.5" customHeight="1" x14ac:dyDescent="0.2">
      <c r="A5" s="264" t="s">
        <v>356</v>
      </c>
      <c r="B5" s="265"/>
      <c r="C5" s="265"/>
      <c r="D5" s="265"/>
      <c r="E5" s="265"/>
      <c r="F5" s="265"/>
    </row>
    <row r="6" spans="1:6" ht="26.25" customHeight="1" x14ac:dyDescent="0.2">
      <c r="A6" s="266" t="s">
        <v>435</v>
      </c>
      <c r="B6" s="262"/>
      <c r="C6" s="262"/>
      <c r="D6" s="262"/>
      <c r="E6" s="262"/>
      <c r="F6" s="267" t="s">
        <v>1</v>
      </c>
    </row>
    <row r="7" spans="1:6" x14ac:dyDescent="0.2">
      <c r="A7" s="268" t="s">
        <v>2</v>
      </c>
      <c r="B7" s="268" t="s">
        <v>3</v>
      </c>
      <c r="C7" s="269" t="s">
        <v>4</v>
      </c>
      <c r="D7" s="268" t="s">
        <v>5</v>
      </c>
      <c r="E7" s="268" t="s">
        <v>6</v>
      </c>
      <c r="F7" s="268"/>
    </row>
    <row r="8" spans="1:6" x14ac:dyDescent="0.2">
      <c r="A8" s="268"/>
      <c r="B8" s="268"/>
      <c r="C8" s="269"/>
      <c r="D8" s="268"/>
      <c r="E8" s="268" t="s">
        <v>7</v>
      </c>
      <c r="F8" s="270" t="s">
        <v>8</v>
      </c>
    </row>
    <row r="9" spans="1:6" x14ac:dyDescent="0.2">
      <c r="A9" s="268"/>
      <c r="B9" s="268"/>
      <c r="C9" s="269"/>
      <c r="D9" s="268"/>
      <c r="E9" s="268"/>
      <c r="F9" s="268"/>
    </row>
    <row r="10" spans="1:6" x14ac:dyDescent="0.2">
      <c r="A10" s="271">
        <v>1</v>
      </c>
      <c r="B10" s="271">
        <v>2</v>
      </c>
      <c r="C10" s="272">
        <v>3</v>
      </c>
      <c r="D10" s="271">
        <v>4</v>
      </c>
      <c r="E10" s="271">
        <v>5</v>
      </c>
      <c r="F10" s="271">
        <v>6</v>
      </c>
    </row>
    <row r="11" spans="1:6" ht="24.75" customHeight="1" x14ac:dyDescent="0.2">
      <c r="A11" s="273">
        <v>10000000</v>
      </c>
      <c r="B11" s="274" t="s">
        <v>9</v>
      </c>
      <c r="C11" s="279">
        <v>99416500</v>
      </c>
      <c r="D11" s="275">
        <v>99318500</v>
      </c>
      <c r="E11" s="275">
        <v>98000</v>
      </c>
      <c r="F11" s="275">
        <v>0</v>
      </c>
    </row>
    <row r="12" spans="1:6" ht="27" customHeight="1" x14ac:dyDescent="0.2">
      <c r="A12" s="273">
        <v>11000000</v>
      </c>
      <c r="B12" s="274" t="s">
        <v>10</v>
      </c>
      <c r="C12" s="279">
        <v>53260000</v>
      </c>
      <c r="D12" s="275">
        <v>53260000</v>
      </c>
      <c r="E12" s="275">
        <v>0</v>
      </c>
      <c r="F12" s="275">
        <v>0</v>
      </c>
    </row>
    <row r="13" spans="1:6" ht="22.5" customHeight="1" x14ac:dyDescent="0.2">
      <c r="A13" s="273">
        <v>11010000</v>
      </c>
      <c r="B13" s="274" t="s">
        <v>11</v>
      </c>
      <c r="C13" s="279">
        <v>53260000</v>
      </c>
      <c r="D13" s="275">
        <v>53260000</v>
      </c>
      <c r="E13" s="275">
        <v>0</v>
      </c>
      <c r="F13" s="275">
        <v>0</v>
      </c>
    </row>
    <row r="14" spans="1:6" ht="45" customHeight="1" x14ac:dyDescent="0.2">
      <c r="A14" s="276">
        <v>11010100</v>
      </c>
      <c r="B14" s="277" t="s">
        <v>12</v>
      </c>
      <c r="C14" s="280">
        <v>39260000</v>
      </c>
      <c r="D14" s="278">
        <v>39260000</v>
      </c>
      <c r="E14" s="278">
        <v>0</v>
      </c>
      <c r="F14" s="278">
        <v>0</v>
      </c>
    </row>
    <row r="15" spans="1:6" ht="70.5" customHeight="1" x14ac:dyDescent="0.2">
      <c r="A15" s="276">
        <v>11010200</v>
      </c>
      <c r="B15" s="277" t="s">
        <v>13</v>
      </c>
      <c r="C15" s="280">
        <v>5500000</v>
      </c>
      <c r="D15" s="278">
        <v>5500000</v>
      </c>
      <c r="E15" s="278">
        <v>0</v>
      </c>
      <c r="F15" s="278">
        <v>0</v>
      </c>
    </row>
    <row r="16" spans="1:6" ht="48" customHeight="1" x14ac:dyDescent="0.2">
      <c r="A16" s="276">
        <v>11010400</v>
      </c>
      <c r="B16" s="277" t="s">
        <v>14</v>
      </c>
      <c r="C16" s="280">
        <v>8200000</v>
      </c>
      <c r="D16" s="278">
        <v>8200000</v>
      </c>
      <c r="E16" s="278">
        <v>0</v>
      </c>
      <c r="F16" s="278">
        <v>0</v>
      </c>
    </row>
    <row r="17" spans="1:6" ht="44.25" customHeight="1" x14ac:dyDescent="0.2">
      <c r="A17" s="276">
        <v>11010500</v>
      </c>
      <c r="B17" s="277" t="s">
        <v>15</v>
      </c>
      <c r="C17" s="280">
        <v>300000</v>
      </c>
      <c r="D17" s="278">
        <v>300000</v>
      </c>
      <c r="E17" s="278">
        <v>0</v>
      </c>
      <c r="F17" s="278">
        <v>0</v>
      </c>
    </row>
    <row r="18" spans="1:6" ht="30.75" customHeight="1" x14ac:dyDescent="0.2">
      <c r="A18" s="273">
        <v>13000000</v>
      </c>
      <c r="B18" s="274" t="s">
        <v>203</v>
      </c>
      <c r="C18" s="279">
        <v>620000</v>
      </c>
      <c r="D18" s="275">
        <v>620000</v>
      </c>
      <c r="E18" s="275">
        <v>0</v>
      </c>
      <c r="F18" s="275">
        <v>0</v>
      </c>
    </row>
    <row r="19" spans="1:6" ht="30" customHeight="1" x14ac:dyDescent="0.2">
      <c r="A19" s="273">
        <v>13010000</v>
      </c>
      <c r="B19" s="274" t="s">
        <v>204</v>
      </c>
      <c r="C19" s="279">
        <v>600000</v>
      </c>
      <c r="D19" s="275">
        <v>600000</v>
      </c>
      <c r="E19" s="275">
        <v>0</v>
      </c>
      <c r="F19" s="275">
        <v>0</v>
      </c>
    </row>
    <row r="20" spans="1:6" ht="51.75" customHeight="1" x14ac:dyDescent="0.2">
      <c r="A20" s="276">
        <v>13010100</v>
      </c>
      <c r="B20" s="277" t="s">
        <v>205</v>
      </c>
      <c r="C20" s="280">
        <v>500000</v>
      </c>
      <c r="D20" s="278">
        <v>500000</v>
      </c>
      <c r="E20" s="278">
        <v>0</v>
      </c>
      <c r="F20" s="278">
        <v>0</v>
      </c>
    </row>
    <row r="21" spans="1:6" ht="70.5" customHeight="1" x14ac:dyDescent="0.2">
      <c r="A21" s="276">
        <v>13010200</v>
      </c>
      <c r="B21" s="277" t="s">
        <v>206</v>
      </c>
      <c r="C21" s="280">
        <v>100000</v>
      </c>
      <c r="D21" s="278">
        <v>100000</v>
      </c>
      <c r="E21" s="278">
        <v>0</v>
      </c>
      <c r="F21" s="278">
        <v>0</v>
      </c>
    </row>
    <row r="22" spans="1:6" ht="30" customHeight="1" x14ac:dyDescent="0.2">
      <c r="A22" s="273">
        <v>13030000</v>
      </c>
      <c r="B22" s="274" t="s">
        <v>317</v>
      </c>
      <c r="C22" s="279">
        <v>20000</v>
      </c>
      <c r="D22" s="275">
        <v>20000</v>
      </c>
      <c r="E22" s="275">
        <v>0</v>
      </c>
      <c r="F22" s="275">
        <v>0</v>
      </c>
    </row>
    <row r="23" spans="1:6" ht="45.75" customHeight="1" x14ac:dyDescent="0.2">
      <c r="A23" s="276">
        <v>13030100</v>
      </c>
      <c r="B23" s="277" t="s">
        <v>318</v>
      </c>
      <c r="C23" s="280">
        <v>20000</v>
      </c>
      <c r="D23" s="278">
        <v>20000</v>
      </c>
      <c r="E23" s="278">
        <v>0</v>
      </c>
      <c r="F23" s="278">
        <v>0</v>
      </c>
    </row>
    <row r="24" spans="1:6" ht="18.75" customHeight="1" x14ac:dyDescent="0.2">
      <c r="A24" s="273">
        <v>14000000</v>
      </c>
      <c r="B24" s="274" t="s">
        <v>16</v>
      </c>
      <c r="C24" s="279">
        <v>5110000</v>
      </c>
      <c r="D24" s="275">
        <v>5110000</v>
      </c>
      <c r="E24" s="275">
        <v>0</v>
      </c>
      <c r="F24" s="275">
        <v>0</v>
      </c>
    </row>
    <row r="25" spans="1:6" ht="29.25" customHeight="1" x14ac:dyDescent="0.2">
      <c r="A25" s="273">
        <v>14020000</v>
      </c>
      <c r="B25" s="274" t="s">
        <v>285</v>
      </c>
      <c r="C25" s="279">
        <v>860000</v>
      </c>
      <c r="D25" s="275">
        <v>860000</v>
      </c>
      <c r="E25" s="275">
        <v>0</v>
      </c>
      <c r="F25" s="275">
        <v>0</v>
      </c>
    </row>
    <row r="26" spans="1:6" ht="18.75" customHeight="1" x14ac:dyDescent="0.2">
      <c r="A26" s="276">
        <v>14021900</v>
      </c>
      <c r="B26" s="277" t="s">
        <v>286</v>
      </c>
      <c r="C26" s="280">
        <v>860000</v>
      </c>
      <c r="D26" s="278">
        <v>860000</v>
      </c>
      <c r="E26" s="278">
        <v>0</v>
      </c>
      <c r="F26" s="278">
        <v>0</v>
      </c>
    </row>
    <row r="27" spans="1:6" ht="36.75" customHeight="1" x14ac:dyDescent="0.2">
      <c r="A27" s="273">
        <v>14030000</v>
      </c>
      <c r="B27" s="274" t="s">
        <v>287</v>
      </c>
      <c r="C27" s="279">
        <v>2970000</v>
      </c>
      <c r="D27" s="275">
        <v>2970000</v>
      </c>
      <c r="E27" s="275">
        <v>0</v>
      </c>
      <c r="F27" s="275">
        <v>0</v>
      </c>
    </row>
    <row r="28" spans="1:6" ht="18.75" customHeight="1" x14ac:dyDescent="0.2">
      <c r="A28" s="276">
        <v>14031900</v>
      </c>
      <c r="B28" s="277" t="s">
        <v>286</v>
      </c>
      <c r="C28" s="280">
        <v>2970000</v>
      </c>
      <c r="D28" s="278">
        <v>2970000</v>
      </c>
      <c r="E28" s="278">
        <v>0</v>
      </c>
      <c r="F28" s="278">
        <v>0</v>
      </c>
    </row>
    <row r="29" spans="1:6" ht="41.25" customHeight="1" x14ac:dyDescent="0.2">
      <c r="A29" s="273">
        <v>14040000</v>
      </c>
      <c r="B29" s="274" t="s">
        <v>207</v>
      </c>
      <c r="C29" s="279">
        <v>1280000</v>
      </c>
      <c r="D29" s="275">
        <v>1280000</v>
      </c>
      <c r="E29" s="275">
        <v>0</v>
      </c>
      <c r="F29" s="275">
        <v>0</v>
      </c>
    </row>
    <row r="30" spans="1:6" ht="87.75" customHeight="1" x14ac:dyDescent="0.2">
      <c r="A30" s="276">
        <v>14040100</v>
      </c>
      <c r="B30" s="277" t="s">
        <v>354</v>
      </c>
      <c r="C30" s="280">
        <v>200000</v>
      </c>
      <c r="D30" s="278">
        <v>200000</v>
      </c>
      <c r="E30" s="278">
        <v>0</v>
      </c>
      <c r="F30" s="278">
        <v>0</v>
      </c>
    </row>
    <row r="31" spans="1:6" ht="69" customHeight="1" x14ac:dyDescent="0.2">
      <c r="A31" s="276">
        <v>14040200</v>
      </c>
      <c r="B31" s="277" t="s">
        <v>355</v>
      </c>
      <c r="C31" s="280">
        <v>1080000</v>
      </c>
      <c r="D31" s="278">
        <v>1080000</v>
      </c>
      <c r="E31" s="278">
        <v>0</v>
      </c>
      <c r="F31" s="278">
        <v>0</v>
      </c>
    </row>
    <row r="32" spans="1:6" ht="39.75" customHeight="1" x14ac:dyDescent="0.2">
      <c r="A32" s="273">
        <v>18000000</v>
      </c>
      <c r="B32" s="274" t="s">
        <v>319</v>
      </c>
      <c r="C32" s="279">
        <v>40328500</v>
      </c>
      <c r="D32" s="275">
        <v>40328500</v>
      </c>
      <c r="E32" s="275">
        <v>0</v>
      </c>
      <c r="F32" s="275">
        <v>0</v>
      </c>
    </row>
    <row r="33" spans="1:6" ht="25.5" customHeight="1" x14ac:dyDescent="0.2">
      <c r="A33" s="273">
        <v>18010000</v>
      </c>
      <c r="B33" s="274" t="s">
        <v>208</v>
      </c>
      <c r="C33" s="279">
        <v>23228500</v>
      </c>
      <c r="D33" s="275">
        <v>23228500</v>
      </c>
      <c r="E33" s="275">
        <v>0</v>
      </c>
      <c r="F33" s="275">
        <v>0</v>
      </c>
    </row>
    <row r="34" spans="1:6" ht="53.25" customHeight="1" x14ac:dyDescent="0.2">
      <c r="A34" s="276">
        <v>18010100</v>
      </c>
      <c r="B34" s="277" t="s">
        <v>209</v>
      </c>
      <c r="C34" s="280">
        <v>78500</v>
      </c>
      <c r="D34" s="278">
        <v>78500</v>
      </c>
      <c r="E34" s="278">
        <v>0</v>
      </c>
      <c r="F34" s="278">
        <v>0</v>
      </c>
    </row>
    <row r="35" spans="1:6" ht="57.75" customHeight="1" x14ac:dyDescent="0.2">
      <c r="A35" s="276">
        <v>18010200</v>
      </c>
      <c r="B35" s="277" t="s">
        <v>210</v>
      </c>
      <c r="C35" s="280">
        <v>230000</v>
      </c>
      <c r="D35" s="278">
        <v>230000</v>
      </c>
      <c r="E35" s="278">
        <v>0</v>
      </c>
      <c r="F35" s="278">
        <v>0</v>
      </c>
    </row>
    <row r="36" spans="1:6" ht="53.25" customHeight="1" x14ac:dyDescent="0.2">
      <c r="A36" s="276">
        <v>18010300</v>
      </c>
      <c r="B36" s="277" t="s">
        <v>211</v>
      </c>
      <c r="C36" s="280">
        <v>630000</v>
      </c>
      <c r="D36" s="278">
        <v>630000</v>
      </c>
      <c r="E36" s="278">
        <v>0</v>
      </c>
      <c r="F36" s="278">
        <v>0</v>
      </c>
    </row>
    <row r="37" spans="1:6" ht="57.75" customHeight="1" x14ac:dyDescent="0.2">
      <c r="A37" s="276">
        <v>18010400</v>
      </c>
      <c r="B37" s="277" t="s">
        <v>212</v>
      </c>
      <c r="C37" s="280">
        <v>2440000</v>
      </c>
      <c r="D37" s="278">
        <v>2440000</v>
      </c>
      <c r="E37" s="278">
        <v>0</v>
      </c>
      <c r="F37" s="278">
        <v>0</v>
      </c>
    </row>
    <row r="38" spans="1:6" ht="19.5" customHeight="1" x14ac:dyDescent="0.2">
      <c r="A38" s="276">
        <v>18010500</v>
      </c>
      <c r="B38" s="277" t="s">
        <v>213</v>
      </c>
      <c r="C38" s="280">
        <v>8500000</v>
      </c>
      <c r="D38" s="278">
        <v>8500000</v>
      </c>
      <c r="E38" s="278">
        <v>0</v>
      </c>
      <c r="F38" s="278">
        <v>0</v>
      </c>
    </row>
    <row r="39" spans="1:6" ht="20.25" customHeight="1" x14ac:dyDescent="0.2">
      <c r="A39" s="276">
        <v>18010600</v>
      </c>
      <c r="B39" s="277" t="s">
        <v>214</v>
      </c>
      <c r="C39" s="280">
        <v>8800000</v>
      </c>
      <c r="D39" s="278">
        <v>8800000</v>
      </c>
      <c r="E39" s="278">
        <v>0</v>
      </c>
      <c r="F39" s="278">
        <v>0</v>
      </c>
    </row>
    <row r="40" spans="1:6" ht="22.5" customHeight="1" x14ac:dyDescent="0.2">
      <c r="A40" s="276">
        <v>18010700</v>
      </c>
      <c r="B40" s="277" t="s">
        <v>215</v>
      </c>
      <c r="C40" s="280">
        <v>1200000</v>
      </c>
      <c r="D40" s="278">
        <v>1200000</v>
      </c>
      <c r="E40" s="278">
        <v>0</v>
      </c>
      <c r="F40" s="278">
        <v>0</v>
      </c>
    </row>
    <row r="41" spans="1:6" ht="21" customHeight="1" x14ac:dyDescent="0.2">
      <c r="A41" s="276">
        <v>18010900</v>
      </c>
      <c r="B41" s="277" t="s">
        <v>216</v>
      </c>
      <c r="C41" s="280">
        <v>1350000</v>
      </c>
      <c r="D41" s="278">
        <v>1350000</v>
      </c>
      <c r="E41" s="278">
        <v>0</v>
      </c>
      <c r="F41" s="278">
        <v>0</v>
      </c>
    </row>
    <row r="42" spans="1:6" ht="21" customHeight="1" x14ac:dyDescent="0.2">
      <c r="A42" s="273">
        <v>18050000</v>
      </c>
      <c r="B42" s="274" t="s">
        <v>17</v>
      </c>
      <c r="C42" s="279">
        <v>17100000</v>
      </c>
      <c r="D42" s="275">
        <v>17100000</v>
      </c>
      <c r="E42" s="275">
        <v>0</v>
      </c>
      <c r="F42" s="275">
        <v>0</v>
      </c>
    </row>
    <row r="43" spans="1:6" ht="22.5" customHeight="1" x14ac:dyDescent="0.2">
      <c r="A43" s="276">
        <v>18050300</v>
      </c>
      <c r="B43" s="277" t="s">
        <v>18</v>
      </c>
      <c r="C43" s="280">
        <v>1000000</v>
      </c>
      <c r="D43" s="278">
        <v>1000000</v>
      </c>
      <c r="E43" s="278">
        <v>0</v>
      </c>
      <c r="F43" s="278">
        <v>0</v>
      </c>
    </row>
    <row r="44" spans="1:6" ht="18.75" customHeight="1" x14ac:dyDescent="0.2">
      <c r="A44" s="276">
        <v>18050400</v>
      </c>
      <c r="B44" s="277" t="s">
        <v>19</v>
      </c>
      <c r="C44" s="280">
        <v>11000000</v>
      </c>
      <c r="D44" s="278">
        <v>11000000</v>
      </c>
      <c r="E44" s="278">
        <v>0</v>
      </c>
      <c r="F44" s="278">
        <v>0</v>
      </c>
    </row>
    <row r="45" spans="1:6" ht="71.25" customHeight="1" x14ac:dyDescent="0.2">
      <c r="A45" s="276">
        <v>18050500</v>
      </c>
      <c r="B45" s="277" t="s">
        <v>217</v>
      </c>
      <c r="C45" s="280">
        <v>5100000</v>
      </c>
      <c r="D45" s="278">
        <v>5100000</v>
      </c>
      <c r="E45" s="278">
        <v>0</v>
      </c>
      <c r="F45" s="278">
        <v>0</v>
      </c>
    </row>
    <row r="46" spans="1:6" ht="23.25" customHeight="1" x14ac:dyDescent="0.2">
      <c r="A46" s="273">
        <v>19000000</v>
      </c>
      <c r="B46" s="274" t="s">
        <v>20</v>
      </c>
      <c r="C46" s="279">
        <v>98000</v>
      </c>
      <c r="D46" s="275">
        <v>0</v>
      </c>
      <c r="E46" s="275">
        <v>98000</v>
      </c>
      <c r="F46" s="275">
        <v>0</v>
      </c>
    </row>
    <row r="47" spans="1:6" ht="21" customHeight="1" x14ac:dyDescent="0.2">
      <c r="A47" s="273">
        <v>19010000</v>
      </c>
      <c r="B47" s="274" t="s">
        <v>21</v>
      </c>
      <c r="C47" s="279">
        <v>98000</v>
      </c>
      <c r="D47" s="275">
        <v>0</v>
      </c>
      <c r="E47" s="275">
        <v>98000</v>
      </c>
      <c r="F47" s="275">
        <v>0</v>
      </c>
    </row>
    <row r="48" spans="1:6" ht="69.75" customHeight="1" x14ac:dyDescent="0.2">
      <c r="A48" s="276">
        <v>19010100</v>
      </c>
      <c r="B48" s="277" t="s">
        <v>218</v>
      </c>
      <c r="C48" s="280">
        <v>43000</v>
      </c>
      <c r="D48" s="278">
        <v>0</v>
      </c>
      <c r="E48" s="278">
        <v>43000</v>
      </c>
      <c r="F48" s="278">
        <v>0</v>
      </c>
    </row>
    <row r="49" spans="1:6" ht="57.75" customHeight="1" x14ac:dyDescent="0.2">
      <c r="A49" s="276">
        <v>19010300</v>
      </c>
      <c r="B49" s="277" t="s">
        <v>22</v>
      </c>
      <c r="C49" s="280">
        <v>55000</v>
      </c>
      <c r="D49" s="278">
        <v>0</v>
      </c>
      <c r="E49" s="278">
        <v>55000</v>
      </c>
      <c r="F49" s="278">
        <v>0</v>
      </c>
    </row>
    <row r="50" spans="1:6" ht="20.25" customHeight="1" x14ac:dyDescent="0.2">
      <c r="A50" s="273">
        <v>20000000</v>
      </c>
      <c r="B50" s="274" t="s">
        <v>23</v>
      </c>
      <c r="C50" s="279">
        <v>4752430</v>
      </c>
      <c r="D50" s="275">
        <v>968000</v>
      </c>
      <c r="E50" s="275">
        <v>3784430</v>
      </c>
      <c r="F50" s="275">
        <v>0</v>
      </c>
    </row>
    <row r="51" spans="1:6" ht="33" customHeight="1" x14ac:dyDescent="0.2">
      <c r="A51" s="273">
        <v>22000000</v>
      </c>
      <c r="B51" s="274" t="s">
        <v>24</v>
      </c>
      <c r="C51" s="279">
        <v>918000</v>
      </c>
      <c r="D51" s="275">
        <v>918000</v>
      </c>
      <c r="E51" s="275">
        <v>0</v>
      </c>
      <c r="F51" s="275">
        <v>0</v>
      </c>
    </row>
    <row r="52" spans="1:6" ht="21" customHeight="1" x14ac:dyDescent="0.2">
      <c r="A52" s="273">
        <v>22010000</v>
      </c>
      <c r="B52" s="274" t="s">
        <v>25</v>
      </c>
      <c r="C52" s="279">
        <v>885000</v>
      </c>
      <c r="D52" s="275">
        <v>885000</v>
      </c>
      <c r="E52" s="275">
        <v>0</v>
      </c>
      <c r="F52" s="275">
        <v>0</v>
      </c>
    </row>
    <row r="53" spans="1:6" ht="48" customHeight="1" x14ac:dyDescent="0.2">
      <c r="A53" s="276">
        <v>22010300</v>
      </c>
      <c r="B53" s="277" t="s">
        <v>219</v>
      </c>
      <c r="C53" s="280">
        <v>35000</v>
      </c>
      <c r="D53" s="278">
        <v>35000</v>
      </c>
      <c r="E53" s="278">
        <v>0</v>
      </c>
      <c r="F53" s="278">
        <v>0</v>
      </c>
    </row>
    <row r="54" spans="1:6" ht="26.25" customHeight="1" x14ac:dyDescent="0.2">
      <c r="A54" s="276">
        <v>22012500</v>
      </c>
      <c r="B54" s="277" t="s">
        <v>26</v>
      </c>
      <c r="C54" s="280">
        <v>550000</v>
      </c>
      <c r="D54" s="278">
        <v>550000</v>
      </c>
      <c r="E54" s="278">
        <v>0</v>
      </c>
      <c r="F54" s="278">
        <v>0</v>
      </c>
    </row>
    <row r="55" spans="1:6" ht="31.5" customHeight="1" x14ac:dyDescent="0.2">
      <c r="A55" s="276">
        <v>22012600</v>
      </c>
      <c r="B55" s="277" t="s">
        <v>220</v>
      </c>
      <c r="C55" s="280">
        <v>300000</v>
      </c>
      <c r="D55" s="278">
        <v>300000</v>
      </c>
      <c r="E55" s="278">
        <v>0</v>
      </c>
      <c r="F55" s="278">
        <v>0</v>
      </c>
    </row>
    <row r="56" spans="1:6" ht="23.25" customHeight="1" x14ac:dyDescent="0.2">
      <c r="A56" s="273">
        <v>22090000</v>
      </c>
      <c r="B56" s="274" t="s">
        <v>27</v>
      </c>
      <c r="C56" s="279">
        <v>33000</v>
      </c>
      <c r="D56" s="275">
        <v>33000</v>
      </c>
      <c r="E56" s="275">
        <v>0</v>
      </c>
      <c r="F56" s="275">
        <v>0</v>
      </c>
    </row>
    <row r="57" spans="1:6" ht="56.25" customHeight="1" x14ac:dyDescent="0.2">
      <c r="A57" s="276">
        <v>22090100</v>
      </c>
      <c r="B57" s="277" t="s">
        <v>28</v>
      </c>
      <c r="C57" s="280">
        <v>30000</v>
      </c>
      <c r="D57" s="278">
        <v>30000</v>
      </c>
      <c r="E57" s="278">
        <v>0</v>
      </c>
      <c r="F57" s="278">
        <v>0</v>
      </c>
    </row>
    <row r="58" spans="1:6" ht="48.75" customHeight="1" x14ac:dyDescent="0.2">
      <c r="A58" s="276">
        <v>22090400</v>
      </c>
      <c r="B58" s="277" t="s">
        <v>29</v>
      </c>
      <c r="C58" s="280">
        <v>3000</v>
      </c>
      <c r="D58" s="278">
        <v>3000</v>
      </c>
      <c r="E58" s="278">
        <v>0</v>
      </c>
      <c r="F58" s="278">
        <v>0</v>
      </c>
    </row>
    <row r="59" spans="1:6" ht="24" customHeight="1" x14ac:dyDescent="0.2">
      <c r="A59" s="273">
        <v>24000000</v>
      </c>
      <c r="B59" s="274" t="s">
        <v>288</v>
      </c>
      <c r="C59" s="279">
        <v>50000</v>
      </c>
      <c r="D59" s="275">
        <v>50000</v>
      </c>
      <c r="E59" s="275">
        <v>0</v>
      </c>
      <c r="F59" s="275">
        <v>0</v>
      </c>
    </row>
    <row r="60" spans="1:6" ht="24" customHeight="1" x14ac:dyDescent="0.2">
      <c r="A60" s="273">
        <v>24060000</v>
      </c>
      <c r="B60" s="274" t="s">
        <v>289</v>
      </c>
      <c r="C60" s="279">
        <v>50000</v>
      </c>
      <c r="D60" s="275">
        <v>50000</v>
      </c>
      <c r="E60" s="275">
        <v>0</v>
      </c>
      <c r="F60" s="275">
        <v>0</v>
      </c>
    </row>
    <row r="61" spans="1:6" ht="21.75" customHeight="1" x14ac:dyDescent="0.2">
      <c r="A61" s="276">
        <v>24060300</v>
      </c>
      <c r="B61" s="277" t="s">
        <v>289</v>
      </c>
      <c r="C61" s="280">
        <v>50000</v>
      </c>
      <c r="D61" s="278">
        <v>50000</v>
      </c>
      <c r="E61" s="278">
        <v>0</v>
      </c>
      <c r="F61" s="278">
        <v>0</v>
      </c>
    </row>
    <row r="62" spans="1:6" ht="24" customHeight="1" x14ac:dyDescent="0.2">
      <c r="A62" s="273">
        <v>25000000</v>
      </c>
      <c r="B62" s="274" t="s">
        <v>30</v>
      </c>
      <c r="C62" s="279">
        <v>3784430</v>
      </c>
      <c r="D62" s="275">
        <v>0</v>
      </c>
      <c r="E62" s="275">
        <v>3784430</v>
      </c>
      <c r="F62" s="275">
        <v>0</v>
      </c>
    </row>
    <row r="63" spans="1:6" ht="44.25" customHeight="1" x14ac:dyDescent="0.2">
      <c r="A63" s="273">
        <v>25010000</v>
      </c>
      <c r="B63" s="274" t="s">
        <v>31</v>
      </c>
      <c r="C63" s="279">
        <v>3784430</v>
      </c>
      <c r="D63" s="275">
        <v>0</v>
      </c>
      <c r="E63" s="275">
        <v>3784430</v>
      </c>
      <c r="F63" s="275">
        <v>0</v>
      </c>
    </row>
    <row r="64" spans="1:6" ht="33" customHeight="1" x14ac:dyDescent="0.2">
      <c r="A64" s="276">
        <v>25010100</v>
      </c>
      <c r="B64" s="277" t="s">
        <v>202</v>
      </c>
      <c r="C64" s="280">
        <v>3673990</v>
      </c>
      <c r="D64" s="278">
        <v>0</v>
      </c>
      <c r="E64" s="278">
        <v>3673990</v>
      </c>
      <c r="F64" s="278">
        <v>0</v>
      </c>
    </row>
    <row r="65" spans="1:6" ht="48" customHeight="1" x14ac:dyDescent="0.2">
      <c r="A65" s="276">
        <v>25010300</v>
      </c>
      <c r="B65" s="277" t="s">
        <v>266</v>
      </c>
      <c r="C65" s="280">
        <v>108440</v>
      </c>
      <c r="D65" s="278">
        <v>0</v>
      </c>
      <c r="E65" s="278">
        <v>108440</v>
      </c>
      <c r="F65" s="278">
        <v>0</v>
      </c>
    </row>
    <row r="66" spans="1:6" ht="44.25" customHeight="1" x14ac:dyDescent="0.2">
      <c r="A66" s="276">
        <v>25010400</v>
      </c>
      <c r="B66" s="277" t="s">
        <v>320</v>
      </c>
      <c r="C66" s="280">
        <v>2000</v>
      </c>
      <c r="D66" s="278">
        <v>0</v>
      </c>
      <c r="E66" s="278">
        <v>2000</v>
      </c>
      <c r="F66" s="278">
        <v>0</v>
      </c>
    </row>
    <row r="67" spans="1:6" ht="27" customHeight="1" x14ac:dyDescent="0.2">
      <c r="A67" s="281"/>
      <c r="B67" s="282" t="s">
        <v>32</v>
      </c>
      <c r="C67" s="279">
        <v>104168930</v>
      </c>
      <c r="D67" s="279">
        <v>100286500</v>
      </c>
      <c r="E67" s="279">
        <v>3882430</v>
      </c>
      <c r="F67" s="279">
        <v>0</v>
      </c>
    </row>
    <row r="68" spans="1:6" ht="23.25" customHeight="1" x14ac:dyDescent="0.2">
      <c r="A68" s="273">
        <v>40000000</v>
      </c>
      <c r="B68" s="274" t="s">
        <v>33</v>
      </c>
      <c r="C68" s="279">
        <v>87654500</v>
      </c>
      <c r="D68" s="275">
        <v>87654500</v>
      </c>
      <c r="E68" s="275">
        <v>0</v>
      </c>
      <c r="F68" s="275">
        <v>0</v>
      </c>
    </row>
    <row r="69" spans="1:6" ht="27.75" customHeight="1" x14ac:dyDescent="0.2">
      <c r="A69" s="273">
        <v>41000000</v>
      </c>
      <c r="B69" s="274" t="s">
        <v>34</v>
      </c>
      <c r="C69" s="279">
        <v>87654500</v>
      </c>
      <c r="D69" s="275">
        <v>87654500</v>
      </c>
      <c r="E69" s="275">
        <v>0</v>
      </c>
      <c r="F69" s="275">
        <v>0</v>
      </c>
    </row>
    <row r="70" spans="1:6" ht="27" customHeight="1" x14ac:dyDescent="0.2">
      <c r="A70" s="273">
        <v>41020000</v>
      </c>
      <c r="B70" s="274" t="s">
        <v>35</v>
      </c>
      <c r="C70" s="279">
        <v>34639200</v>
      </c>
      <c r="D70" s="275">
        <v>34639200</v>
      </c>
      <c r="E70" s="275">
        <v>0</v>
      </c>
      <c r="F70" s="275">
        <v>0</v>
      </c>
    </row>
    <row r="71" spans="1:6" ht="22.5" customHeight="1" x14ac:dyDescent="0.2">
      <c r="A71" s="276">
        <v>41020100</v>
      </c>
      <c r="B71" s="277" t="s">
        <v>221</v>
      </c>
      <c r="C71" s="280">
        <v>34639200</v>
      </c>
      <c r="D71" s="278">
        <v>34639200</v>
      </c>
      <c r="E71" s="278">
        <v>0</v>
      </c>
      <c r="F71" s="278">
        <v>0</v>
      </c>
    </row>
    <row r="72" spans="1:6" ht="29.25" customHeight="1" x14ac:dyDescent="0.2">
      <c r="A72" s="273">
        <v>41030000</v>
      </c>
      <c r="B72" s="274" t="s">
        <v>434</v>
      </c>
      <c r="C72" s="279">
        <v>52321000</v>
      </c>
      <c r="D72" s="275">
        <v>52321000</v>
      </c>
      <c r="E72" s="275">
        <v>0</v>
      </c>
      <c r="F72" s="275">
        <v>0</v>
      </c>
    </row>
    <row r="73" spans="1:6" ht="26.25" customHeight="1" x14ac:dyDescent="0.2">
      <c r="A73" s="276">
        <v>41033900</v>
      </c>
      <c r="B73" s="277" t="s">
        <v>222</v>
      </c>
      <c r="C73" s="280">
        <v>52321000</v>
      </c>
      <c r="D73" s="278">
        <v>52321000</v>
      </c>
      <c r="E73" s="278">
        <v>0</v>
      </c>
      <c r="F73" s="278">
        <v>0</v>
      </c>
    </row>
    <row r="74" spans="1:6" ht="29.25" customHeight="1" x14ac:dyDescent="0.2">
      <c r="A74" s="273">
        <v>41050000</v>
      </c>
      <c r="B74" s="274" t="s">
        <v>420</v>
      </c>
      <c r="C74" s="279">
        <v>694300</v>
      </c>
      <c r="D74" s="275">
        <v>694300</v>
      </c>
      <c r="E74" s="275">
        <v>0</v>
      </c>
      <c r="F74" s="275">
        <v>0</v>
      </c>
    </row>
    <row r="75" spans="1:6" ht="42.75" customHeight="1" x14ac:dyDescent="0.2">
      <c r="A75" s="276">
        <v>41051000</v>
      </c>
      <c r="B75" s="277" t="s">
        <v>199</v>
      </c>
      <c r="C75" s="280">
        <v>670400</v>
      </c>
      <c r="D75" s="278">
        <v>670400</v>
      </c>
      <c r="E75" s="278">
        <v>0</v>
      </c>
      <c r="F75" s="278">
        <v>0</v>
      </c>
    </row>
    <row r="76" spans="1:6" ht="25.5" customHeight="1" x14ac:dyDescent="0.2">
      <c r="A76" s="276">
        <v>41053900</v>
      </c>
      <c r="B76" s="277" t="s">
        <v>36</v>
      </c>
      <c r="C76" s="280">
        <v>23900</v>
      </c>
      <c r="D76" s="278">
        <v>23900</v>
      </c>
      <c r="E76" s="278">
        <v>0</v>
      </c>
      <c r="F76" s="278">
        <v>0</v>
      </c>
    </row>
    <row r="77" spans="1:6" ht="21" customHeight="1" x14ac:dyDescent="0.2">
      <c r="A77" s="283" t="s">
        <v>38</v>
      </c>
      <c r="B77" s="282" t="s">
        <v>37</v>
      </c>
      <c r="C77" s="279">
        <v>191823430</v>
      </c>
      <c r="D77" s="279">
        <v>187941000</v>
      </c>
      <c r="E77" s="279">
        <v>3882430</v>
      </c>
      <c r="F77" s="279">
        <v>0</v>
      </c>
    </row>
    <row r="80" spans="1:6" x14ac:dyDescent="0.2">
      <c r="A80" s="261" t="s">
        <v>39</v>
      </c>
      <c r="B80" s="260"/>
      <c r="C80" s="260"/>
      <c r="D80" s="261" t="s">
        <v>297</v>
      </c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8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K16" sqref="K16"/>
    </sheetView>
  </sheetViews>
  <sheetFormatPr defaultRowHeight="12.75" x14ac:dyDescent="0.2"/>
  <cols>
    <col min="1" max="1" width="13" customWidth="1"/>
    <col min="2" max="2" width="41" customWidth="1"/>
    <col min="3" max="3" width="14.7109375" customWidth="1"/>
    <col min="4" max="6" width="14.140625" customWidth="1"/>
  </cols>
  <sheetData>
    <row r="1" spans="1:6" ht="15.75" customHeight="1" x14ac:dyDescent="0.2">
      <c r="A1" s="262"/>
      <c r="B1" s="262"/>
      <c r="C1" s="262"/>
      <c r="D1" s="262" t="s">
        <v>48</v>
      </c>
      <c r="E1" s="262"/>
      <c r="F1" s="262"/>
    </row>
    <row r="2" spans="1:6" ht="39.75" customHeight="1" x14ac:dyDescent="0.2">
      <c r="A2" s="262"/>
      <c r="B2" s="262"/>
      <c r="C2" s="262"/>
      <c r="D2" s="284" t="s">
        <v>426</v>
      </c>
      <c r="E2" s="284"/>
      <c r="F2" s="284"/>
    </row>
    <row r="3" spans="1:6" x14ac:dyDescent="0.2">
      <c r="A3" s="262"/>
      <c r="B3" s="262"/>
      <c r="C3" s="262"/>
      <c r="D3" s="262"/>
      <c r="E3" s="262"/>
      <c r="F3" s="262"/>
    </row>
    <row r="4" spans="1:6" x14ac:dyDescent="0.2">
      <c r="A4" s="262" t="s">
        <v>365</v>
      </c>
      <c r="B4" s="285"/>
      <c r="C4" s="262"/>
      <c r="D4" s="262"/>
      <c r="E4" s="262"/>
      <c r="F4" s="262"/>
    </row>
    <row r="5" spans="1:6" ht="30" customHeight="1" x14ac:dyDescent="0.2">
      <c r="A5" s="264" t="s">
        <v>357</v>
      </c>
      <c r="B5" s="265"/>
      <c r="C5" s="265"/>
      <c r="D5" s="265"/>
      <c r="E5" s="265"/>
      <c r="F5" s="265"/>
    </row>
    <row r="6" spans="1:6" ht="26.25" customHeight="1" x14ac:dyDescent="0.2">
      <c r="A6" s="286" t="s">
        <v>436</v>
      </c>
      <c r="B6" s="262"/>
      <c r="C6" s="262"/>
      <c r="D6" s="262"/>
      <c r="E6" s="262"/>
      <c r="F6" s="267" t="s">
        <v>1</v>
      </c>
    </row>
    <row r="7" spans="1:6" x14ac:dyDescent="0.2">
      <c r="A7" s="268" t="s">
        <v>2</v>
      </c>
      <c r="B7" s="268" t="s">
        <v>47</v>
      </c>
      <c r="C7" s="269" t="s">
        <v>4</v>
      </c>
      <c r="D7" s="268" t="s">
        <v>5</v>
      </c>
      <c r="E7" s="268" t="s">
        <v>6</v>
      </c>
      <c r="F7" s="268"/>
    </row>
    <row r="8" spans="1:6" x14ac:dyDescent="0.2">
      <c r="A8" s="268"/>
      <c r="B8" s="268"/>
      <c r="C8" s="269"/>
      <c r="D8" s="268"/>
      <c r="E8" s="268" t="s">
        <v>7</v>
      </c>
      <c r="F8" s="268" t="s">
        <v>8</v>
      </c>
    </row>
    <row r="9" spans="1:6" x14ac:dyDescent="0.2">
      <c r="A9" s="268"/>
      <c r="B9" s="268"/>
      <c r="C9" s="269"/>
      <c r="D9" s="268"/>
      <c r="E9" s="268"/>
      <c r="F9" s="268"/>
    </row>
    <row r="10" spans="1:6" x14ac:dyDescent="0.2">
      <c r="A10" s="271">
        <v>1</v>
      </c>
      <c r="B10" s="271">
        <v>2</v>
      </c>
      <c r="C10" s="272">
        <v>3</v>
      </c>
      <c r="D10" s="271">
        <v>4</v>
      </c>
      <c r="E10" s="271">
        <v>5</v>
      </c>
      <c r="F10" s="271">
        <v>6</v>
      </c>
    </row>
    <row r="11" spans="1:6" ht="21" customHeight="1" x14ac:dyDescent="0.2">
      <c r="A11" s="287" t="s">
        <v>46</v>
      </c>
      <c r="B11" s="288"/>
      <c r="C11" s="288"/>
      <c r="D11" s="288"/>
      <c r="E11" s="288"/>
      <c r="F11" s="289"/>
    </row>
    <row r="12" spans="1:6" ht="24.75" customHeight="1" x14ac:dyDescent="0.2">
      <c r="A12" s="273">
        <v>200000</v>
      </c>
      <c r="B12" s="274" t="s">
        <v>45</v>
      </c>
      <c r="C12" s="290">
        <f t="shared" ref="C12:C15" si="0">D12+E12</f>
        <v>0</v>
      </c>
      <c r="D12" s="291">
        <v>-1890000</v>
      </c>
      <c r="E12" s="291">
        <v>1890000</v>
      </c>
      <c r="F12" s="291">
        <v>1890000</v>
      </c>
    </row>
    <row r="13" spans="1:6" ht="29.25" customHeight="1" x14ac:dyDescent="0.2">
      <c r="A13" s="273">
        <v>208000</v>
      </c>
      <c r="B13" s="274" t="s">
        <v>44</v>
      </c>
      <c r="C13" s="290">
        <f t="shared" si="0"/>
        <v>0</v>
      </c>
      <c r="D13" s="291">
        <v>-1890000</v>
      </c>
      <c r="E13" s="291">
        <v>1890000</v>
      </c>
      <c r="F13" s="291">
        <v>1890000</v>
      </c>
    </row>
    <row r="14" spans="1:6" ht="41.25" customHeight="1" x14ac:dyDescent="0.2">
      <c r="A14" s="276">
        <v>208400</v>
      </c>
      <c r="B14" s="277" t="s">
        <v>41</v>
      </c>
      <c r="C14" s="292">
        <f t="shared" si="0"/>
        <v>0</v>
      </c>
      <c r="D14" s="293">
        <v>-1890000</v>
      </c>
      <c r="E14" s="293">
        <v>1890000</v>
      </c>
      <c r="F14" s="293">
        <v>1890000</v>
      </c>
    </row>
    <row r="15" spans="1:6" s="54" customFormat="1" ht="20.25" customHeight="1" x14ac:dyDescent="0.2">
      <c r="A15" s="283" t="s">
        <v>176</v>
      </c>
      <c r="B15" s="282" t="s">
        <v>40</v>
      </c>
      <c r="C15" s="292">
        <f t="shared" si="0"/>
        <v>0</v>
      </c>
      <c r="D15" s="290">
        <v>-1890000</v>
      </c>
      <c r="E15" s="290">
        <v>1890000</v>
      </c>
      <c r="F15" s="290">
        <v>1890000</v>
      </c>
    </row>
    <row r="16" spans="1:6" s="54" customFormat="1" ht="25.5" customHeight="1" x14ac:dyDescent="0.2">
      <c r="A16" s="294"/>
      <c r="B16" s="295" t="s">
        <v>223</v>
      </c>
      <c r="C16" s="296"/>
      <c r="D16" s="296"/>
      <c r="E16" s="296"/>
      <c r="F16" s="297"/>
    </row>
    <row r="17" spans="1:6" ht="22.5" customHeight="1" x14ac:dyDescent="0.2">
      <c r="A17" s="298">
        <v>600000</v>
      </c>
      <c r="B17" s="299" t="s">
        <v>43</v>
      </c>
      <c r="C17" s="290">
        <f t="shared" ref="C17:C20" si="1">D17+E17</f>
        <v>0</v>
      </c>
      <c r="D17" s="291">
        <v>-1890000</v>
      </c>
      <c r="E17" s="291">
        <v>1890000</v>
      </c>
      <c r="F17" s="291">
        <v>1890000</v>
      </c>
    </row>
    <row r="18" spans="1:6" ht="24.75" customHeight="1" x14ac:dyDescent="0.2">
      <c r="A18" s="273">
        <v>602000</v>
      </c>
      <c r="B18" s="274" t="s">
        <v>42</v>
      </c>
      <c r="C18" s="290">
        <f t="shared" si="1"/>
        <v>0</v>
      </c>
      <c r="D18" s="291">
        <v>-1890000</v>
      </c>
      <c r="E18" s="291">
        <v>1890000</v>
      </c>
      <c r="F18" s="291">
        <v>1890000</v>
      </c>
    </row>
    <row r="19" spans="1:6" ht="41.25" customHeight="1" x14ac:dyDescent="0.2">
      <c r="A19" s="276">
        <v>602400</v>
      </c>
      <c r="B19" s="277" t="s">
        <v>41</v>
      </c>
      <c r="C19" s="292">
        <f t="shared" si="1"/>
        <v>0</v>
      </c>
      <c r="D19" s="293">
        <v>-1890000</v>
      </c>
      <c r="E19" s="293">
        <v>1890000</v>
      </c>
      <c r="F19" s="293">
        <v>1890000</v>
      </c>
    </row>
    <row r="20" spans="1:6" ht="23.25" customHeight="1" x14ac:dyDescent="0.2">
      <c r="A20" s="283" t="s">
        <v>38</v>
      </c>
      <c r="B20" s="282" t="s">
        <v>40</v>
      </c>
      <c r="C20" s="292">
        <f t="shared" si="1"/>
        <v>0</v>
      </c>
      <c r="D20" s="290">
        <v>-1890000</v>
      </c>
      <c r="E20" s="290">
        <v>1890000</v>
      </c>
      <c r="F20" s="290">
        <v>1890000</v>
      </c>
    </row>
    <row r="21" spans="1:6" x14ac:dyDescent="0.2">
      <c r="A21" s="262"/>
      <c r="B21" s="262"/>
      <c r="C21" s="262"/>
      <c r="D21" s="262"/>
      <c r="E21" s="262"/>
      <c r="F21" s="262"/>
    </row>
    <row r="22" spans="1:6" x14ac:dyDescent="0.2">
      <c r="A22" s="262"/>
      <c r="B22" s="262"/>
      <c r="C22" s="262"/>
      <c r="D22" s="262"/>
      <c r="E22" s="262"/>
      <c r="F22" s="262"/>
    </row>
    <row r="23" spans="1:6" x14ac:dyDescent="0.2">
      <c r="A23" s="262"/>
      <c r="B23" s="300" t="s">
        <v>39</v>
      </c>
      <c r="C23" s="262"/>
      <c r="D23" s="262"/>
      <c r="E23" s="300" t="s">
        <v>297</v>
      </c>
      <c r="F23" s="262"/>
    </row>
  </sheetData>
  <mergeCells count="11">
    <mergeCell ref="B16:E16"/>
    <mergeCell ref="D2:F2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8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B1" zoomScaleNormal="100" workbookViewId="0">
      <selection activeCell="A76" sqref="A76"/>
    </sheetView>
  </sheetViews>
  <sheetFormatPr defaultRowHeight="12.75" x14ac:dyDescent="0.2"/>
  <cols>
    <col min="1" max="1" width="14" customWidth="1"/>
    <col min="2" max="3" width="12" customWidth="1"/>
    <col min="4" max="4" width="40.7109375" customWidth="1"/>
    <col min="5" max="16" width="13.7109375" customWidth="1"/>
  </cols>
  <sheetData>
    <row r="1" spans="1:16" ht="19.5" customHeight="1" x14ac:dyDescent="0.2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 t="s">
        <v>175</v>
      </c>
      <c r="N1" s="262"/>
      <c r="O1" s="262"/>
      <c r="P1" s="262"/>
    </row>
    <row r="2" spans="1:16" ht="38.25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3" t="s">
        <v>425</v>
      </c>
      <c r="N2" s="263"/>
      <c r="O2" s="263"/>
      <c r="P2" s="263"/>
    </row>
    <row r="3" spans="1:16" x14ac:dyDescent="0.2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6" x14ac:dyDescent="0.2">
      <c r="A4" s="262" t="s">
        <v>365</v>
      </c>
      <c r="B4" s="262"/>
      <c r="C4" s="262"/>
      <c r="D4" s="285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ht="17.25" customHeight="1" x14ac:dyDescent="0.25">
      <c r="A5" s="301" t="s">
        <v>174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18.75" customHeight="1" x14ac:dyDescent="0.25">
      <c r="A6" s="301" t="s">
        <v>368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ht="24" customHeight="1" x14ac:dyDescent="0.2">
      <c r="A7" s="286" t="s">
        <v>437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7" t="s">
        <v>173</v>
      </c>
    </row>
    <row r="8" spans="1:16" ht="19.5" customHeight="1" x14ac:dyDescent="0.2">
      <c r="A8" s="303" t="s">
        <v>224</v>
      </c>
      <c r="B8" s="303" t="s">
        <v>225</v>
      </c>
      <c r="C8" s="303" t="s">
        <v>172</v>
      </c>
      <c r="D8" s="268" t="s">
        <v>232</v>
      </c>
      <c r="E8" s="268" t="s">
        <v>5</v>
      </c>
      <c r="F8" s="268"/>
      <c r="G8" s="268"/>
      <c r="H8" s="268"/>
      <c r="I8" s="268"/>
      <c r="J8" s="268" t="s">
        <v>6</v>
      </c>
      <c r="K8" s="268"/>
      <c r="L8" s="268"/>
      <c r="M8" s="268"/>
      <c r="N8" s="268"/>
      <c r="O8" s="268"/>
      <c r="P8" s="269" t="s">
        <v>171</v>
      </c>
    </row>
    <row r="9" spans="1:16" x14ac:dyDescent="0.2">
      <c r="A9" s="268"/>
      <c r="B9" s="268"/>
      <c r="C9" s="268"/>
      <c r="D9" s="268"/>
      <c r="E9" s="269" t="s">
        <v>7</v>
      </c>
      <c r="F9" s="268" t="s">
        <v>170</v>
      </c>
      <c r="G9" s="268" t="s">
        <v>169</v>
      </c>
      <c r="H9" s="268"/>
      <c r="I9" s="268" t="s">
        <v>168</v>
      </c>
      <c r="J9" s="269" t="s">
        <v>7</v>
      </c>
      <c r="K9" s="268" t="s">
        <v>8</v>
      </c>
      <c r="L9" s="268" t="s">
        <v>170</v>
      </c>
      <c r="M9" s="268" t="s">
        <v>169</v>
      </c>
      <c r="N9" s="268"/>
      <c r="O9" s="268" t="s">
        <v>168</v>
      </c>
      <c r="P9" s="269"/>
    </row>
    <row r="10" spans="1:16" x14ac:dyDescent="0.2">
      <c r="A10" s="268"/>
      <c r="B10" s="268"/>
      <c r="C10" s="268"/>
      <c r="D10" s="268"/>
      <c r="E10" s="269"/>
      <c r="F10" s="268"/>
      <c r="G10" s="268" t="s">
        <v>167</v>
      </c>
      <c r="H10" s="268" t="s">
        <v>166</v>
      </c>
      <c r="I10" s="268"/>
      <c r="J10" s="269"/>
      <c r="K10" s="268"/>
      <c r="L10" s="268"/>
      <c r="M10" s="268" t="s">
        <v>167</v>
      </c>
      <c r="N10" s="268" t="s">
        <v>166</v>
      </c>
      <c r="O10" s="268"/>
      <c r="P10" s="269"/>
    </row>
    <row r="11" spans="1:16" ht="44.25" customHeight="1" x14ac:dyDescent="0.2">
      <c r="A11" s="268"/>
      <c r="B11" s="268"/>
      <c r="C11" s="268"/>
      <c r="D11" s="268"/>
      <c r="E11" s="269"/>
      <c r="F11" s="268"/>
      <c r="G11" s="268"/>
      <c r="H11" s="268"/>
      <c r="I11" s="268"/>
      <c r="J11" s="269"/>
      <c r="K11" s="268"/>
      <c r="L11" s="268"/>
      <c r="M11" s="268"/>
      <c r="N11" s="268"/>
      <c r="O11" s="268"/>
      <c r="P11" s="269"/>
    </row>
    <row r="12" spans="1:16" x14ac:dyDescent="0.2">
      <c r="A12" s="271">
        <v>1</v>
      </c>
      <c r="B12" s="271">
        <v>2</v>
      </c>
      <c r="C12" s="271">
        <v>3</v>
      </c>
      <c r="D12" s="271">
        <v>4</v>
      </c>
      <c r="E12" s="272">
        <v>5</v>
      </c>
      <c r="F12" s="271">
        <v>6</v>
      </c>
      <c r="G12" s="271">
        <v>7</v>
      </c>
      <c r="H12" s="271">
        <v>8</v>
      </c>
      <c r="I12" s="271">
        <v>9</v>
      </c>
      <c r="J12" s="272">
        <v>10</v>
      </c>
      <c r="K12" s="271">
        <v>11</v>
      </c>
      <c r="L12" s="271">
        <v>12</v>
      </c>
      <c r="M12" s="271">
        <v>13</v>
      </c>
      <c r="N12" s="271">
        <v>14</v>
      </c>
      <c r="O12" s="271">
        <v>15</v>
      </c>
      <c r="P12" s="272">
        <v>16</v>
      </c>
    </row>
    <row r="13" spans="1:16" ht="19.5" customHeight="1" x14ac:dyDescent="0.2">
      <c r="A13" s="304" t="s">
        <v>165</v>
      </c>
      <c r="B13" s="305"/>
      <c r="C13" s="306"/>
      <c r="D13" s="307" t="s">
        <v>290</v>
      </c>
      <c r="E13" s="308">
        <v>38854800</v>
      </c>
      <c r="F13" s="308">
        <v>30444800</v>
      </c>
      <c r="G13" s="308">
        <v>13045200</v>
      </c>
      <c r="H13" s="308">
        <v>844200</v>
      </c>
      <c r="I13" s="308">
        <v>8410000</v>
      </c>
      <c r="J13" s="308">
        <v>1016000</v>
      </c>
      <c r="K13" s="308">
        <v>840000</v>
      </c>
      <c r="L13" s="308">
        <v>176000</v>
      </c>
      <c r="M13" s="308">
        <v>0</v>
      </c>
      <c r="N13" s="308">
        <v>0</v>
      </c>
      <c r="O13" s="308">
        <v>840000</v>
      </c>
      <c r="P13" s="308">
        <v>39870800</v>
      </c>
    </row>
    <row r="14" spans="1:16" ht="20.25" customHeight="1" x14ac:dyDescent="0.2">
      <c r="A14" s="304" t="s">
        <v>164</v>
      </c>
      <c r="B14" s="305"/>
      <c r="C14" s="306"/>
      <c r="D14" s="307" t="s">
        <v>290</v>
      </c>
      <c r="E14" s="308">
        <v>38854800</v>
      </c>
      <c r="F14" s="308">
        <v>30444800</v>
      </c>
      <c r="G14" s="308">
        <v>13045200</v>
      </c>
      <c r="H14" s="308">
        <v>844200</v>
      </c>
      <c r="I14" s="308">
        <v>8410000</v>
      </c>
      <c r="J14" s="308">
        <v>1016000</v>
      </c>
      <c r="K14" s="308">
        <v>840000</v>
      </c>
      <c r="L14" s="308">
        <v>176000</v>
      </c>
      <c r="M14" s="308">
        <v>0</v>
      </c>
      <c r="N14" s="308">
        <v>0</v>
      </c>
      <c r="O14" s="308">
        <v>840000</v>
      </c>
      <c r="P14" s="308">
        <v>39870800</v>
      </c>
    </row>
    <row r="15" spans="1:16" ht="69.75" customHeight="1" x14ac:dyDescent="0.2">
      <c r="A15" s="309" t="s">
        <v>163</v>
      </c>
      <c r="B15" s="309" t="s">
        <v>162</v>
      </c>
      <c r="C15" s="310" t="s">
        <v>53</v>
      </c>
      <c r="D15" s="311" t="s">
        <v>161</v>
      </c>
      <c r="E15" s="312">
        <v>16360100</v>
      </c>
      <c r="F15" s="313">
        <v>16360100</v>
      </c>
      <c r="G15" s="313">
        <v>12500000</v>
      </c>
      <c r="H15" s="313">
        <v>733200</v>
      </c>
      <c r="I15" s="313">
        <v>0</v>
      </c>
      <c r="J15" s="312">
        <v>78000</v>
      </c>
      <c r="K15" s="313">
        <v>0</v>
      </c>
      <c r="L15" s="313">
        <v>78000</v>
      </c>
      <c r="M15" s="313">
        <v>0</v>
      </c>
      <c r="N15" s="313">
        <v>0</v>
      </c>
      <c r="O15" s="313">
        <v>0</v>
      </c>
      <c r="P15" s="312">
        <v>16438100</v>
      </c>
    </row>
    <row r="16" spans="1:16" ht="18" customHeight="1" x14ac:dyDescent="0.2">
      <c r="A16" s="309" t="s">
        <v>160</v>
      </c>
      <c r="B16" s="309" t="s">
        <v>49</v>
      </c>
      <c r="C16" s="310" t="s">
        <v>52</v>
      </c>
      <c r="D16" s="311" t="s">
        <v>78</v>
      </c>
      <c r="E16" s="312">
        <v>2071000</v>
      </c>
      <c r="F16" s="313">
        <v>2071000</v>
      </c>
      <c r="G16" s="313">
        <v>0</v>
      </c>
      <c r="H16" s="313">
        <v>101000</v>
      </c>
      <c r="I16" s="313">
        <v>0</v>
      </c>
      <c r="J16" s="312">
        <v>0</v>
      </c>
      <c r="K16" s="313">
        <v>0</v>
      </c>
      <c r="L16" s="313">
        <v>0</v>
      </c>
      <c r="M16" s="313">
        <v>0</v>
      </c>
      <c r="N16" s="313">
        <v>0</v>
      </c>
      <c r="O16" s="313">
        <v>0</v>
      </c>
      <c r="P16" s="312">
        <v>2071000</v>
      </c>
    </row>
    <row r="17" spans="1:16" ht="28.5" customHeight="1" x14ac:dyDescent="0.2">
      <c r="A17" s="309" t="s">
        <v>245</v>
      </c>
      <c r="B17" s="309" t="s">
        <v>257</v>
      </c>
      <c r="C17" s="310" t="s">
        <v>247</v>
      </c>
      <c r="D17" s="311" t="s">
        <v>246</v>
      </c>
      <c r="E17" s="312">
        <v>2250000</v>
      </c>
      <c r="F17" s="313">
        <v>2250000</v>
      </c>
      <c r="G17" s="313">
        <v>0</v>
      </c>
      <c r="H17" s="313">
        <v>0</v>
      </c>
      <c r="I17" s="313">
        <v>0</v>
      </c>
      <c r="J17" s="312"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2">
        <v>2250000</v>
      </c>
    </row>
    <row r="18" spans="1:16" ht="44.25" customHeight="1" x14ac:dyDescent="0.2">
      <c r="A18" s="309" t="s">
        <v>248</v>
      </c>
      <c r="B18" s="309" t="s">
        <v>258</v>
      </c>
      <c r="C18" s="310" t="s">
        <v>250</v>
      </c>
      <c r="D18" s="311" t="s">
        <v>249</v>
      </c>
      <c r="E18" s="312">
        <v>950000</v>
      </c>
      <c r="F18" s="313">
        <v>950000</v>
      </c>
      <c r="G18" s="313">
        <v>0</v>
      </c>
      <c r="H18" s="313">
        <v>0</v>
      </c>
      <c r="I18" s="313">
        <v>0</v>
      </c>
      <c r="J18" s="312">
        <v>0</v>
      </c>
      <c r="K18" s="313">
        <v>0</v>
      </c>
      <c r="L18" s="313">
        <v>0</v>
      </c>
      <c r="M18" s="313">
        <v>0</v>
      </c>
      <c r="N18" s="313">
        <v>0</v>
      </c>
      <c r="O18" s="313">
        <v>0</v>
      </c>
      <c r="P18" s="312">
        <v>950000</v>
      </c>
    </row>
    <row r="19" spans="1:16" ht="29.25" customHeight="1" x14ac:dyDescent="0.2">
      <c r="A19" s="309" t="s">
        <v>159</v>
      </c>
      <c r="B19" s="309" t="s">
        <v>158</v>
      </c>
      <c r="C19" s="310" t="s">
        <v>91</v>
      </c>
      <c r="D19" s="311" t="s">
        <v>157</v>
      </c>
      <c r="E19" s="312">
        <v>30000</v>
      </c>
      <c r="F19" s="313">
        <v>30000</v>
      </c>
      <c r="G19" s="313">
        <v>0</v>
      </c>
      <c r="H19" s="313">
        <v>0</v>
      </c>
      <c r="I19" s="313">
        <v>0</v>
      </c>
      <c r="J19" s="312">
        <v>0</v>
      </c>
      <c r="K19" s="313">
        <v>0</v>
      </c>
      <c r="L19" s="313">
        <v>0</v>
      </c>
      <c r="M19" s="313">
        <v>0</v>
      </c>
      <c r="N19" s="313">
        <v>0</v>
      </c>
      <c r="O19" s="313">
        <v>0</v>
      </c>
      <c r="P19" s="312">
        <v>30000</v>
      </c>
    </row>
    <row r="20" spans="1:16" ht="42" customHeight="1" x14ac:dyDescent="0.2">
      <c r="A20" s="309" t="s">
        <v>256</v>
      </c>
      <c r="B20" s="309" t="s">
        <v>259</v>
      </c>
      <c r="C20" s="310" t="s">
        <v>260</v>
      </c>
      <c r="D20" s="311" t="s">
        <v>300</v>
      </c>
      <c r="E20" s="312">
        <v>158000</v>
      </c>
      <c r="F20" s="313">
        <v>158000</v>
      </c>
      <c r="G20" s="313">
        <v>0</v>
      </c>
      <c r="H20" s="313">
        <v>0</v>
      </c>
      <c r="I20" s="313">
        <v>0</v>
      </c>
      <c r="J20" s="312">
        <v>0</v>
      </c>
      <c r="K20" s="313">
        <v>0</v>
      </c>
      <c r="L20" s="313">
        <v>0</v>
      </c>
      <c r="M20" s="313">
        <v>0</v>
      </c>
      <c r="N20" s="313">
        <v>0</v>
      </c>
      <c r="O20" s="313">
        <v>0</v>
      </c>
      <c r="P20" s="312">
        <v>158000</v>
      </c>
    </row>
    <row r="21" spans="1:16" ht="56.25" customHeight="1" x14ac:dyDescent="0.2">
      <c r="A21" s="309" t="s">
        <v>156</v>
      </c>
      <c r="B21" s="309" t="s">
        <v>155</v>
      </c>
      <c r="C21" s="310" t="s">
        <v>114</v>
      </c>
      <c r="D21" s="311" t="s">
        <v>301</v>
      </c>
      <c r="E21" s="312">
        <v>215000</v>
      </c>
      <c r="F21" s="313">
        <v>215000</v>
      </c>
      <c r="G21" s="313">
        <v>0</v>
      </c>
      <c r="H21" s="313">
        <v>0</v>
      </c>
      <c r="I21" s="313">
        <v>0</v>
      </c>
      <c r="J21" s="312">
        <v>0</v>
      </c>
      <c r="K21" s="313">
        <v>0</v>
      </c>
      <c r="L21" s="313">
        <v>0</v>
      </c>
      <c r="M21" s="313">
        <v>0</v>
      </c>
      <c r="N21" s="313">
        <v>0</v>
      </c>
      <c r="O21" s="313">
        <v>0</v>
      </c>
      <c r="P21" s="312">
        <v>215000</v>
      </c>
    </row>
    <row r="22" spans="1:16" ht="47.25" customHeight="1" x14ac:dyDescent="0.2">
      <c r="A22" s="309" t="s">
        <v>154</v>
      </c>
      <c r="B22" s="309" t="s">
        <v>153</v>
      </c>
      <c r="C22" s="310" t="s">
        <v>114</v>
      </c>
      <c r="D22" s="311" t="s">
        <v>302</v>
      </c>
      <c r="E22" s="312">
        <v>210700</v>
      </c>
      <c r="F22" s="313">
        <v>210700</v>
      </c>
      <c r="G22" s="313">
        <v>0</v>
      </c>
      <c r="H22" s="313">
        <v>0</v>
      </c>
      <c r="I22" s="313">
        <v>0</v>
      </c>
      <c r="J22" s="312">
        <v>0</v>
      </c>
      <c r="K22" s="313">
        <v>0</v>
      </c>
      <c r="L22" s="313">
        <v>0</v>
      </c>
      <c r="M22" s="313">
        <v>0</v>
      </c>
      <c r="N22" s="313">
        <v>0</v>
      </c>
      <c r="O22" s="313">
        <v>0</v>
      </c>
      <c r="P22" s="312">
        <v>210700</v>
      </c>
    </row>
    <row r="23" spans="1:16" ht="21.75" customHeight="1" x14ac:dyDescent="0.2">
      <c r="A23" s="309" t="s">
        <v>152</v>
      </c>
      <c r="B23" s="309" t="s">
        <v>151</v>
      </c>
      <c r="C23" s="310" t="s">
        <v>150</v>
      </c>
      <c r="D23" s="311" t="s">
        <v>149</v>
      </c>
      <c r="E23" s="312">
        <v>9010000</v>
      </c>
      <c r="F23" s="313">
        <v>600000</v>
      </c>
      <c r="G23" s="313">
        <v>0</v>
      </c>
      <c r="H23" s="313">
        <v>0</v>
      </c>
      <c r="I23" s="313">
        <v>8410000</v>
      </c>
      <c r="J23" s="312">
        <v>0</v>
      </c>
      <c r="K23" s="313">
        <v>0</v>
      </c>
      <c r="L23" s="313">
        <v>0</v>
      </c>
      <c r="M23" s="313">
        <v>0</v>
      </c>
      <c r="N23" s="313">
        <v>0</v>
      </c>
      <c r="O23" s="313">
        <v>0</v>
      </c>
      <c r="P23" s="312">
        <v>9010000</v>
      </c>
    </row>
    <row r="24" spans="1:16" ht="25.5" customHeight="1" x14ac:dyDescent="0.2">
      <c r="A24" s="309" t="s">
        <v>148</v>
      </c>
      <c r="B24" s="309" t="s">
        <v>147</v>
      </c>
      <c r="C24" s="310" t="s">
        <v>146</v>
      </c>
      <c r="D24" s="311" t="s">
        <v>145</v>
      </c>
      <c r="E24" s="312">
        <v>300000</v>
      </c>
      <c r="F24" s="313">
        <v>300000</v>
      </c>
      <c r="G24" s="313">
        <v>0</v>
      </c>
      <c r="H24" s="313">
        <v>0</v>
      </c>
      <c r="I24" s="313">
        <v>0</v>
      </c>
      <c r="J24" s="312">
        <v>0</v>
      </c>
      <c r="K24" s="313">
        <v>0</v>
      </c>
      <c r="L24" s="313">
        <v>0</v>
      </c>
      <c r="M24" s="313">
        <v>0</v>
      </c>
      <c r="N24" s="313">
        <v>0</v>
      </c>
      <c r="O24" s="313">
        <v>0</v>
      </c>
      <c r="P24" s="312">
        <v>300000</v>
      </c>
    </row>
    <row r="25" spans="1:16" ht="42" customHeight="1" x14ac:dyDescent="0.2">
      <c r="A25" s="309" t="s">
        <v>144</v>
      </c>
      <c r="B25" s="309" t="s">
        <v>143</v>
      </c>
      <c r="C25" s="310" t="s">
        <v>142</v>
      </c>
      <c r="D25" s="311" t="s">
        <v>141</v>
      </c>
      <c r="E25" s="312">
        <v>5000000</v>
      </c>
      <c r="F25" s="313">
        <v>5000000</v>
      </c>
      <c r="G25" s="313">
        <v>0</v>
      </c>
      <c r="H25" s="313">
        <v>0</v>
      </c>
      <c r="I25" s="313">
        <v>0</v>
      </c>
      <c r="J25" s="312">
        <v>0</v>
      </c>
      <c r="K25" s="313">
        <v>0</v>
      </c>
      <c r="L25" s="313">
        <v>0</v>
      </c>
      <c r="M25" s="313">
        <v>0</v>
      </c>
      <c r="N25" s="313">
        <v>0</v>
      </c>
      <c r="O25" s="313">
        <v>0</v>
      </c>
      <c r="P25" s="312">
        <v>5000000</v>
      </c>
    </row>
    <row r="26" spans="1:16" ht="31.5" customHeight="1" x14ac:dyDescent="0.2">
      <c r="A26" s="309" t="s">
        <v>358</v>
      </c>
      <c r="B26" s="309" t="s">
        <v>359</v>
      </c>
      <c r="C26" s="310" t="s">
        <v>112</v>
      </c>
      <c r="D26" s="311" t="s">
        <v>360</v>
      </c>
      <c r="E26" s="312">
        <v>0</v>
      </c>
      <c r="F26" s="313">
        <v>0</v>
      </c>
      <c r="G26" s="313">
        <v>0</v>
      </c>
      <c r="H26" s="313">
        <v>0</v>
      </c>
      <c r="I26" s="313">
        <v>0</v>
      </c>
      <c r="J26" s="312">
        <v>840000</v>
      </c>
      <c r="K26" s="313">
        <v>840000</v>
      </c>
      <c r="L26" s="313">
        <v>0</v>
      </c>
      <c r="M26" s="313">
        <v>0</v>
      </c>
      <c r="N26" s="313">
        <v>0</v>
      </c>
      <c r="O26" s="313">
        <v>840000</v>
      </c>
      <c r="P26" s="312">
        <v>840000</v>
      </c>
    </row>
    <row r="27" spans="1:16" ht="34.5" customHeight="1" x14ac:dyDescent="0.2">
      <c r="A27" s="309" t="s">
        <v>140</v>
      </c>
      <c r="B27" s="309" t="s">
        <v>139</v>
      </c>
      <c r="C27" s="310" t="s">
        <v>112</v>
      </c>
      <c r="D27" s="311" t="s">
        <v>138</v>
      </c>
      <c r="E27" s="312">
        <v>20000</v>
      </c>
      <c r="F27" s="313">
        <v>20000</v>
      </c>
      <c r="G27" s="313">
        <v>0</v>
      </c>
      <c r="H27" s="313">
        <v>0</v>
      </c>
      <c r="I27" s="313">
        <v>0</v>
      </c>
      <c r="J27" s="312">
        <v>0</v>
      </c>
      <c r="K27" s="313">
        <v>0</v>
      </c>
      <c r="L27" s="313">
        <v>0</v>
      </c>
      <c r="M27" s="313">
        <v>0</v>
      </c>
      <c r="N27" s="313">
        <v>0</v>
      </c>
      <c r="O27" s="313">
        <v>0</v>
      </c>
      <c r="P27" s="312">
        <v>20000</v>
      </c>
    </row>
    <row r="28" spans="1:16" ht="43.5" customHeight="1" x14ac:dyDescent="0.2">
      <c r="A28" s="309" t="s">
        <v>229</v>
      </c>
      <c r="B28" s="309" t="s">
        <v>230</v>
      </c>
      <c r="C28" s="310" t="s">
        <v>135</v>
      </c>
      <c r="D28" s="311" t="s">
        <v>231</v>
      </c>
      <c r="E28" s="312">
        <v>250000</v>
      </c>
      <c r="F28" s="313">
        <v>250000</v>
      </c>
      <c r="G28" s="313">
        <v>0</v>
      </c>
      <c r="H28" s="313">
        <v>0</v>
      </c>
      <c r="I28" s="313">
        <v>0</v>
      </c>
      <c r="J28" s="312">
        <v>0</v>
      </c>
      <c r="K28" s="313">
        <v>0</v>
      </c>
      <c r="L28" s="313">
        <v>0</v>
      </c>
      <c r="M28" s="313">
        <v>0</v>
      </c>
      <c r="N28" s="313">
        <v>0</v>
      </c>
      <c r="O28" s="313">
        <v>0</v>
      </c>
      <c r="P28" s="312">
        <v>250000</v>
      </c>
    </row>
    <row r="29" spans="1:16" ht="33.75" customHeight="1" x14ac:dyDescent="0.2">
      <c r="A29" s="309" t="s">
        <v>137</v>
      </c>
      <c r="B29" s="309" t="s">
        <v>136</v>
      </c>
      <c r="C29" s="310" t="s">
        <v>135</v>
      </c>
      <c r="D29" s="311" t="s">
        <v>134</v>
      </c>
      <c r="E29" s="312">
        <v>800000</v>
      </c>
      <c r="F29" s="313">
        <v>800000</v>
      </c>
      <c r="G29" s="313">
        <v>545200</v>
      </c>
      <c r="H29" s="313">
        <v>0</v>
      </c>
      <c r="I29" s="313">
        <v>0</v>
      </c>
      <c r="J29" s="312">
        <v>0</v>
      </c>
      <c r="K29" s="313">
        <v>0</v>
      </c>
      <c r="L29" s="313">
        <v>0</v>
      </c>
      <c r="M29" s="313">
        <v>0</v>
      </c>
      <c r="N29" s="313">
        <v>0</v>
      </c>
      <c r="O29" s="313">
        <v>0</v>
      </c>
      <c r="P29" s="312">
        <v>800000</v>
      </c>
    </row>
    <row r="30" spans="1:16" ht="29.25" customHeight="1" x14ac:dyDescent="0.2">
      <c r="A30" s="309" t="s">
        <v>321</v>
      </c>
      <c r="B30" s="309" t="s">
        <v>322</v>
      </c>
      <c r="C30" s="310" t="s">
        <v>291</v>
      </c>
      <c r="D30" s="311" t="s">
        <v>323</v>
      </c>
      <c r="E30" s="312">
        <v>370000</v>
      </c>
      <c r="F30" s="313">
        <v>370000</v>
      </c>
      <c r="G30" s="313">
        <v>0</v>
      </c>
      <c r="H30" s="313">
        <v>0</v>
      </c>
      <c r="I30" s="313">
        <v>0</v>
      </c>
      <c r="J30" s="312">
        <v>0</v>
      </c>
      <c r="K30" s="313">
        <v>0</v>
      </c>
      <c r="L30" s="313">
        <v>0</v>
      </c>
      <c r="M30" s="313">
        <v>0</v>
      </c>
      <c r="N30" s="313">
        <v>0</v>
      </c>
      <c r="O30" s="313">
        <v>0</v>
      </c>
      <c r="P30" s="312">
        <v>370000</v>
      </c>
    </row>
    <row r="31" spans="1:16" ht="25.5" customHeight="1" x14ac:dyDescent="0.2">
      <c r="A31" s="309" t="s">
        <v>345</v>
      </c>
      <c r="B31" s="309" t="s">
        <v>346</v>
      </c>
      <c r="C31" s="310" t="s">
        <v>291</v>
      </c>
      <c r="D31" s="311" t="s">
        <v>347</v>
      </c>
      <c r="E31" s="312">
        <v>660000</v>
      </c>
      <c r="F31" s="313">
        <v>660000</v>
      </c>
      <c r="G31" s="313">
        <v>0</v>
      </c>
      <c r="H31" s="313">
        <v>0</v>
      </c>
      <c r="I31" s="313">
        <v>0</v>
      </c>
      <c r="J31" s="312">
        <v>0</v>
      </c>
      <c r="K31" s="313">
        <v>0</v>
      </c>
      <c r="L31" s="313">
        <v>0</v>
      </c>
      <c r="M31" s="313">
        <v>0</v>
      </c>
      <c r="N31" s="313">
        <v>0</v>
      </c>
      <c r="O31" s="313">
        <v>0</v>
      </c>
      <c r="P31" s="312">
        <v>660000</v>
      </c>
    </row>
    <row r="32" spans="1:16" ht="23.25" customHeight="1" x14ac:dyDescent="0.2">
      <c r="A32" s="309" t="s">
        <v>361</v>
      </c>
      <c r="B32" s="309" t="s">
        <v>362</v>
      </c>
      <c r="C32" s="310" t="s">
        <v>291</v>
      </c>
      <c r="D32" s="311" t="s">
        <v>363</v>
      </c>
      <c r="E32" s="312">
        <v>200000</v>
      </c>
      <c r="F32" s="313">
        <v>200000</v>
      </c>
      <c r="G32" s="313">
        <v>0</v>
      </c>
      <c r="H32" s="313">
        <v>10000</v>
      </c>
      <c r="I32" s="313">
        <v>0</v>
      </c>
      <c r="J32" s="312">
        <v>0</v>
      </c>
      <c r="K32" s="313">
        <v>0</v>
      </c>
      <c r="L32" s="313">
        <v>0</v>
      </c>
      <c r="M32" s="313">
        <v>0</v>
      </c>
      <c r="N32" s="313">
        <v>0</v>
      </c>
      <c r="O32" s="313">
        <v>0</v>
      </c>
      <c r="P32" s="312">
        <v>200000</v>
      </c>
    </row>
    <row r="33" spans="1:16" ht="33" customHeight="1" x14ac:dyDescent="0.2">
      <c r="A33" s="309" t="s">
        <v>262</v>
      </c>
      <c r="B33" s="309" t="s">
        <v>263</v>
      </c>
      <c r="C33" s="310" t="s">
        <v>264</v>
      </c>
      <c r="D33" s="311" t="s">
        <v>265</v>
      </c>
      <c r="E33" s="312">
        <v>0</v>
      </c>
      <c r="F33" s="313">
        <v>0</v>
      </c>
      <c r="G33" s="313">
        <v>0</v>
      </c>
      <c r="H33" s="313">
        <v>0</v>
      </c>
      <c r="I33" s="313">
        <v>0</v>
      </c>
      <c r="J33" s="312">
        <v>98000</v>
      </c>
      <c r="K33" s="313">
        <v>0</v>
      </c>
      <c r="L33" s="313">
        <v>98000</v>
      </c>
      <c r="M33" s="313">
        <v>0</v>
      </c>
      <c r="N33" s="313">
        <v>0</v>
      </c>
      <c r="O33" s="313">
        <v>0</v>
      </c>
      <c r="P33" s="312">
        <v>98000</v>
      </c>
    </row>
    <row r="34" spans="1:16" s="54" customFormat="1" ht="35.25" customHeight="1" x14ac:dyDescent="0.2">
      <c r="A34" s="304" t="s">
        <v>133</v>
      </c>
      <c r="B34" s="305"/>
      <c r="C34" s="306"/>
      <c r="D34" s="307" t="s">
        <v>255</v>
      </c>
      <c r="E34" s="308">
        <v>118150800</v>
      </c>
      <c r="F34" s="308">
        <v>118150800</v>
      </c>
      <c r="G34" s="308">
        <v>75575419</v>
      </c>
      <c r="H34" s="308">
        <v>16245970</v>
      </c>
      <c r="I34" s="308">
        <v>0</v>
      </c>
      <c r="J34" s="308">
        <v>4390840</v>
      </c>
      <c r="K34" s="308">
        <v>1050000</v>
      </c>
      <c r="L34" s="308">
        <v>3340840</v>
      </c>
      <c r="M34" s="308">
        <v>0</v>
      </c>
      <c r="N34" s="308">
        <v>0</v>
      </c>
      <c r="O34" s="308">
        <v>1050000</v>
      </c>
      <c r="P34" s="308">
        <v>122541640</v>
      </c>
    </row>
    <row r="35" spans="1:16" s="54" customFormat="1" ht="27" customHeight="1" x14ac:dyDescent="0.2">
      <c r="A35" s="304" t="s">
        <v>132</v>
      </c>
      <c r="B35" s="305"/>
      <c r="C35" s="306"/>
      <c r="D35" s="307" t="s">
        <v>421</v>
      </c>
      <c r="E35" s="308">
        <v>118150800</v>
      </c>
      <c r="F35" s="308">
        <v>118150800</v>
      </c>
      <c r="G35" s="308">
        <v>75575419</v>
      </c>
      <c r="H35" s="308">
        <v>16245970</v>
      </c>
      <c r="I35" s="308">
        <v>0</v>
      </c>
      <c r="J35" s="308">
        <v>4390840</v>
      </c>
      <c r="K35" s="308">
        <v>1050000</v>
      </c>
      <c r="L35" s="308">
        <v>3340840</v>
      </c>
      <c r="M35" s="308">
        <v>0</v>
      </c>
      <c r="N35" s="308">
        <v>0</v>
      </c>
      <c r="O35" s="308">
        <v>1050000</v>
      </c>
      <c r="P35" s="308">
        <v>122541640</v>
      </c>
    </row>
    <row r="36" spans="1:16" s="111" customFormat="1" ht="45.75" customHeight="1" x14ac:dyDescent="0.2">
      <c r="A36" s="309" t="s">
        <v>131</v>
      </c>
      <c r="B36" s="309" t="s">
        <v>54</v>
      </c>
      <c r="C36" s="310" t="s">
        <v>53</v>
      </c>
      <c r="D36" s="311" t="s">
        <v>303</v>
      </c>
      <c r="E36" s="312">
        <v>1009000</v>
      </c>
      <c r="F36" s="313">
        <v>1009000</v>
      </c>
      <c r="G36" s="313">
        <v>812100</v>
      </c>
      <c r="H36" s="313">
        <v>0</v>
      </c>
      <c r="I36" s="313">
        <v>0</v>
      </c>
      <c r="J36" s="312">
        <v>0</v>
      </c>
      <c r="K36" s="313">
        <v>0</v>
      </c>
      <c r="L36" s="313">
        <v>0</v>
      </c>
      <c r="M36" s="313">
        <v>0</v>
      </c>
      <c r="N36" s="313">
        <v>0</v>
      </c>
      <c r="O36" s="313">
        <v>0</v>
      </c>
      <c r="P36" s="312">
        <v>1009000</v>
      </c>
    </row>
    <row r="37" spans="1:16" s="144" customFormat="1" ht="22.5" customHeight="1" x14ac:dyDescent="0.2">
      <c r="A37" s="309" t="s">
        <v>130</v>
      </c>
      <c r="B37" s="309" t="s">
        <v>129</v>
      </c>
      <c r="C37" s="310" t="s">
        <v>128</v>
      </c>
      <c r="D37" s="311" t="s">
        <v>127</v>
      </c>
      <c r="E37" s="312">
        <v>15149400</v>
      </c>
      <c r="F37" s="313">
        <v>15149400</v>
      </c>
      <c r="G37" s="313">
        <v>9200400</v>
      </c>
      <c r="H37" s="313">
        <v>1439600</v>
      </c>
      <c r="I37" s="313">
        <v>0</v>
      </c>
      <c r="J37" s="312">
        <v>2015400</v>
      </c>
      <c r="K37" s="313">
        <v>1050000</v>
      </c>
      <c r="L37" s="313">
        <v>965400</v>
      </c>
      <c r="M37" s="313">
        <v>0</v>
      </c>
      <c r="N37" s="313">
        <v>0</v>
      </c>
      <c r="O37" s="313">
        <v>1050000</v>
      </c>
      <c r="P37" s="312">
        <v>17164800</v>
      </c>
    </row>
    <row r="38" spans="1:16" s="62" customFormat="1" ht="30.75" customHeight="1" x14ac:dyDescent="0.2">
      <c r="A38" s="309" t="s">
        <v>304</v>
      </c>
      <c r="B38" s="309" t="s">
        <v>324</v>
      </c>
      <c r="C38" s="310" t="s">
        <v>126</v>
      </c>
      <c r="D38" s="311" t="s">
        <v>305</v>
      </c>
      <c r="E38" s="312">
        <v>37573800</v>
      </c>
      <c r="F38" s="313">
        <v>37573800</v>
      </c>
      <c r="G38" s="313">
        <v>14718425</v>
      </c>
      <c r="H38" s="313">
        <v>13289570</v>
      </c>
      <c r="I38" s="313">
        <v>0</v>
      </c>
      <c r="J38" s="312">
        <v>2375440</v>
      </c>
      <c r="K38" s="313">
        <v>0</v>
      </c>
      <c r="L38" s="313">
        <v>2375440</v>
      </c>
      <c r="M38" s="313">
        <v>0</v>
      </c>
      <c r="N38" s="313">
        <v>0</v>
      </c>
      <c r="O38" s="313">
        <v>0</v>
      </c>
      <c r="P38" s="312">
        <v>39949240</v>
      </c>
    </row>
    <row r="39" spans="1:16" s="144" customFormat="1" ht="39" customHeight="1" x14ac:dyDescent="0.2">
      <c r="A39" s="309" t="s">
        <v>429</v>
      </c>
      <c r="B39" s="309" t="s">
        <v>430</v>
      </c>
      <c r="C39" s="310" t="s">
        <v>126</v>
      </c>
      <c r="D39" s="311" t="s">
        <v>305</v>
      </c>
      <c r="E39" s="312">
        <v>52321000</v>
      </c>
      <c r="F39" s="313">
        <v>52321000</v>
      </c>
      <c r="G39" s="313">
        <v>43060000</v>
      </c>
      <c r="H39" s="313">
        <v>0</v>
      </c>
      <c r="I39" s="313">
        <v>0</v>
      </c>
      <c r="J39" s="312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2">
        <v>52321000</v>
      </c>
    </row>
    <row r="40" spans="1:16" s="111" customFormat="1" ht="42.75" customHeight="1" x14ac:dyDescent="0.2">
      <c r="A40" s="309" t="s">
        <v>306</v>
      </c>
      <c r="B40" s="309" t="s">
        <v>99</v>
      </c>
      <c r="C40" s="310" t="s">
        <v>77</v>
      </c>
      <c r="D40" s="311" t="s">
        <v>233</v>
      </c>
      <c r="E40" s="312">
        <v>3271300</v>
      </c>
      <c r="F40" s="313">
        <v>3271300</v>
      </c>
      <c r="G40" s="313">
        <v>2009800</v>
      </c>
      <c r="H40" s="313">
        <v>535900</v>
      </c>
      <c r="I40" s="313">
        <v>0</v>
      </c>
      <c r="J40" s="312">
        <v>0</v>
      </c>
      <c r="K40" s="313">
        <v>0</v>
      </c>
      <c r="L40" s="313">
        <v>0</v>
      </c>
      <c r="M40" s="313">
        <v>0</v>
      </c>
      <c r="N40" s="313">
        <v>0</v>
      </c>
      <c r="O40" s="313">
        <v>0</v>
      </c>
      <c r="P40" s="312">
        <v>3271300</v>
      </c>
    </row>
    <row r="41" spans="1:16" s="62" customFormat="1" ht="28.5" customHeight="1" x14ac:dyDescent="0.2">
      <c r="A41" s="309" t="s">
        <v>307</v>
      </c>
      <c r="B41" s="309" t="s">
        <v>308</v>
      </c>
      <c r="C41" s="310" t="s">
        <v>124</v>
      </c>
      <c r="D41" s="311" t="s">
        <v>234</v>
      </c>
      <c r="E41" s="312">
        <v>740000</v>
      </c>
      <c r="F41" s="313">
        <v>740000</v>
      </c>
      <c r="G41" s="313">
        <v>591600</v>
      </c>
      <c r="H41" s="313">
        <v>0</v>
      </c>
      <c r="I41" s="313">
        <v>0</v>
      </c>
      <c r="J41" s="312">
        <v>0</v>
      </c>
      <c r="K41" s="313">
        <v>0</v>
      </c>
      <c r="L41" s="313">
        <v>0</v>
      </c>
      <c r="M41" s="313">
        <v>0</v>
      </c>
      <c r="N41" s="313">
        <v>0</v>
      </c>
      <c r="O41" s="313">
        <v>0</v>
      </c>
      <c r="P41" s="312">
        <v>740000</v>
      </c>
    </row>
    <row r="42" spans="1:16" ht="29.25" customHeight="1" x14ac:dyDescent="0.2">
      <c r="A42" s="309" t="s">
        <v>309</v>
      </c>
      <c r="B42" s="309" t="s">
        <v>310</v>
      </c>
      <c r="C42" s="310" t="s">
        <v>124</v>
      </c>
      <c r="D42" s="311" t="s">
        <v>125</v>
      </c>
      <c r="E42" s="312">
        <v>3271300</v>
      </c>
      <c r="F42" s="313">
        <v>3271300</v>
      </c>
      <c r="G42" s="313">
        <v>2225000</v>
      </c>
      <c r="H42" s="313">
        <v>236200</v>
      </c>
      <c r="I42" s="313">
        <v>0</v>
      </c>
      <c r="J42" s="312">
        <v>0</v>
      </c>
      <c r="K42" s="313">
        <v>0</v>
      </c>
      <c r="L42" s="313">
        <v>0</v>
      </c>
      <c r="M42" s="313">
        <v>0</v>
      </c>
      <c r="N42" s="313">
        <v>0</v>
      </c>
      <c r="O42" s="313">
        <v>0</v>
      </c>
      <c r="P42" s="312">
        <v>3271300</v>
      </c>
    </row>
    <row r="43" spans="1:16" s="106" customFormat="1" ht="27.75" customHeight="1" x14ac:dyDescent="0.2">
      <c r="A43" s="309" t="s">
        <v>311</v>
      </c>
      <c r="B43" s="309" t="s">
        <v>312</v>
      </c>
      <c r="C43" s="310" t="s">
        <v>124</v>
      </c>
      <c r="D43" s="311" t="s">
        <v>123</v>
      </c>
      <c r="E43" s="312">
        <v>107600</v>
      </c>
      <c r="F43" s="313">
        <v>107600</v>
      </c>
      <c r="G43" s="313">
        <v>0</v>
      </c>
      <c r="H43" s="313">
        <v>0</v>
      </c>
      <c r="I43" s="313">
        <v>0</v>
      </c>
      <c r="J43" s="312">
        <v>0</v>
      </c>
      <c r="K43" s="313">
        <v>0</v>
      </c>
      <c r="L43" s="313">
        <v>0</v>
      </c>
      <c r="M43" s="313">
        <v>0</v>
      </c>
      <c r="N43" s="313">
        <v>0</v>
      </c>
      <c r="O43" s="313">
        <v>0</v>
      </c>
      <c r="P43" s="312">
        <v>107600</v>
      </c>
    </row>
    <row r="44" spans="1:16" s="62" customFormat="1" ht="33.75" customHeight="1" x14ac:dyDescent="0.2">
      <c r="A44" s="309" t="s">
        <v>313</v>
      </c>
      <c r="B44" s="309" t="s">
        <v>314</v>
      </c>
      <c r="C44" s="310" t="s">
        <v>124</v>
      </c>
      <c r="D44" s="311" t="s">
        <v>315</v>
      </c>
      <c r="E44" s="312">
        <v>61000</v>
      </c>
      <c r="F44" s="313">
        <v>61000</v>
      </c>
      <c r="G44" s="313">
        <v>21000</v>
      </c>
      <c r="H44" s="313">
        <v>0</v>
      </c>
      <c r="I44" s="313">
        <v>0</v>
      </c>
      <c r="J44" s="312">
        <v>0</v>
      </c>
      <c r="K44" s="313">
        <v>0</v>
      </c>
      <c r="L44" s="313">
        <v>0</v>
      </c>
      <c r="M44" s="313">
        <v>0</v>
      </c>
      <c r="N44" s="313">
        <v>0</v>
      </c>
      <c r="O44" s="313">
        <v>0</v>
      </c>
      <c r="P44" s="312">
        <v>61000</v>
      </c>
    </row>
    <row r="45" spans="1:16" s="106" customFormat="1" ht="36" customHeight="1" x14ac:dyDescent="0.2">
      <c r="A45" s="309" t="s">
        <v>431</v>
      </c>
      <c r="B45" s="309" t="s">
        <v>432</v>
      </c>
      <c r="C45" s="310" t="s">
        <v>124</v>
      </c>
      <c r="D45" s="311" t="s">
        <v>433</v>
      </c>
      <c r="E45" s="312">
        <v>670400</v>
      </c>
      <c r="F45" s="313">
        <v>670400</v>
      </c>
      <c r="G45" s="313">
        <v>549500</v>
      </c>
      <c r="H45" s="313">
        <v>0</v>
      </c>
      <c r="I45" s="313">
        <v>0</v>
      </c>
      <c r="J45" s="312">
        <v>0</v>
      </c>
      <c r="K45" s="313">
        <v>0</v>
      </c>
      <c r="L45" s="313">
        <v>0</v>
      </c>
      <c r="M45" s="313">
        <v>0</v>
      </c>
      <c r="N45" s="313">
        <v>0</v>
      </c>
      <c r="O45" s="313">
        <v>0</v>
      </c>
      <c r="P45" s="312">
        <v>670400</v>
      </c>
    </row>
    <row r="46" spans="1:16" s="106" customFormat="1" ht="33.75" customHeight="1" x14ac:dyDescent="0.2">
      <c r="A46" s="309" t="s">
        <v>119</v>
      </c>
      <c r="B46" s="309" t="s">
        <v>118</v>
      </c>
      <c r="C46" s="310" t="s">
        <v>114</v>
      </c>
      <c r="D46" s="311" t="s">
        <v>117</v>
      </c>
      <c r="E46" s="312">
        <v>162000</v>
      </c>
      <c r="F46" s="313">
        <v>162000</v>
      </c>
      <c r="G46" s="313">
        <v>0</v>
      </c>
      <c r="H46" s="313">
        <v>0</v>
      </c>
      <c r="I46" s="313">
        <v>0</v>
      </c>
      <c r="J46" s="312">
        <v>0</v>
      </c>
      <c r="K46" s="313">
        <v>0</v>
      </c>
      <c r="L46" s="313">
        <v>0</v>
      </c>
      <c r="M46" s="313">
        <v>0</v>
      </c>
      <c r="N46" s="313">
        <v>0</v>
      </c>
      <c r="O46" s="313">
        <v>0</v>
      </c>
      <c r="P46" s="312">
        <v>162000</v>
      </c>
    </row>
    <row r="47" spans="1:16" s="62" customFormat="1" ht="34.5" customHeight="1" x14ac:dyDescent="0.2">
      <c r="A47" s="309" t="s">
        <v>116</v>
      </c>
      <c r="B47" s="309" t="s">
        <v>115</v>
      </c>
      <c r="C47" s="310" t="s">
        <v>114</v>
      </c>
      <c r="D47" s="311" t="s">
        <v>113</v>
      </c>
      <c r="E47" s="312">
        <v>3814000</v>
      </c>
      <c r="F47" s="313">
        <v>3814000</v>
      </c>
      <c r="G47" s="313">
        <v>2387594</v>
      </c>
      <c r="H47" s="313">
        <v>744700</v>
      </c>
      <c r="I47" s="313">
        <v>0</v>
      </c>
      <c r="J47" s="312">
        <v>0</v>
      </c>
      <c r="K47" s="313">
        <v>0</v>
      </c>
      <c r="L47" s="313">
        <v>0</v>
      </c>
      <c r="M47" s="313">
        <v>0</v>
      </c>
      <c r="N47" s="313">
        <v>0</v>
      </c>
      <c r="O47" s="313">
        <v>0</v>
      </c>
      <c r="P47" s="312">
        <v>3814000</v>
      </c>
    </row>
    <row r="48" spans="1:16" s="62" customFormat="1" ht="29.25" customHeight="1" x14ac:dyDescent="0.2">
      <c r="A48" s="304" t="s">
        <v>111</v>
      </c>
      <c r="B48" s="305"/>
      <c r="C48" s="306"/>
      <c r="D48" s="307" t="s">
        <v>109</v>
      </c>
      <c r="E48" s="308">
        <v>12216100</v>
      </c>
      <c r="F48" s="308">
        <v>12216100</v>
      </c>
      <c r="G48" s="308">
        <v>7543400</v>
      </c>
      <c r="H48" s="308">
        <v>355500</v>
      </c>
      <c r="I48" s="308">
        <v>0</v>
      </c>
      <c r="J48" s="308">
        <v>162000</v>
      </c>
      <c r="K48" s="308">
        <v>0</v>
      </c>
      <c r="L48" s="308">
        <v>162000</v>
      </c>
      <c r="M48" s="308">
        <v>78000</v>
      </c>
      <c r="N48" s="308">
        <v>0</v>
      </c>
      <c r="O48" s="308">
        <v>0</v>
      </c>
      <c r="P48" s="308">
        <v>12378100</v>
      </c>
    </row>
    <row r="49" spans="1:16" s="62" customFormat="1" ht="32.25" customHeight="1" x14ac:dyDescent="0.2">
      <c r="A49" s="304" t="s">
        <v>110</v>
      </c>
      <c r="B49" s="305"/>
      <c r="C49" s="306"/>
      <c r="D49" s="307" t="s">
        <v>109</v>
      </c>
      <c r="E49" s="308">
        <v>12216100</v>
      </c>
      <c r="F49" s="308">
        <v>12216100</v>
      </c>
      <c r="G49" s="308">
        <v>7543400</v>
      </c>
      <c r="H49" s="308">
        <v>355500</v>
      </c>
      <c r="I49" s="308">
        <v>0</v>
      </c>
      <c r="J49" s="308">
        <v>162000</v>
      </c>
      <c r="K49" s="308">
        <v>0</v>
      </c>
      <c r="L49" s="308">
        <v>162000</v>
      </c>
      <c r="M49" s="308">
        <v>78000</v>
      </c>
      <c r="N49" s="308">
        <v>0</v>
      </c>
      <c r="O49" s="308">
        <v>0</v>
      </c>
      <c r="P49" s="308">
        <v>12378100</v>
      </c>
    </row>
    <row r="50" spans="1:16" ht="42" customHeight="1" x14ac:dyDescent="0.2">
      <c r="A50" s="309" t="s">
        <v>108</v>
      </c>
      <c r="B50" s="309" t="s">
        <v>54</v>
      </c>
      <c r="C50" s="310" t="s">
        <v>53</v>
      </c>
      <c r="D50" s="311" t="s">
        <v>303</v>
      </c>
      <c r="E50" s="312">
        <v>1304000</v>
      </c>
      <c r="F50" s="313">
        <v>1304000</v>
      </c>
      <c r="G50" s="313">
        <v>1021300</v>
      </c>
      <c r="H50" s="313">
        <v>45000</v>
      </c>
      <c r="I50" s="313">
        <v>0</v>
      </c>
      <c r="J50" s="312">
        <v>0</v>
      </c>
      <c r="K50" s="313">
        <v>0</v>
      </c>
      <c r="L50" s="313">
        <v>0</v>
      </c>
      <c r="M50" s="313">
        <v>0</v>
      </c>
      <c r="N50" s="313">
        <v>0</v>
      </c>
      <c r="O50" s="313">
        <v>0</v>
      </c>
      <c r="P50" s="312">
        <v>1304000</v>
      </c>
    </row>
    <row r="51" spans="1:16" s="106" customFormat="1" ht="33.75" customHeight="1" x14ac:dyDescent="0.2">
      <c r="A51" s="309" t="s">
        <v>107</v>
      </c>
      <c r="B51" s="309" t="s">
        <v>106</v>
      </c>
      <c r="C51" s="310" t="s">
        <v>99</v>
      </c>
      <c r="D51" s="311" t="s">
        <v>105</v>
      </c>
      <c r="E51" s="312">
        <v>40000</v>
      </c>
      <c r="F51" s="313">
        <v>40000</v>
      </c>
      <c r="G51" s="313">
        <v>0</v>
      </c>
      <c r="H51" s="313">
        <v>0</v>
      </c>
      <c r="I51" s="313">
        <v>0</v>
      </c>
      <c r="J51" s="312">
        <v>0</v>
      </c>
      <c r="K51" s="313">
        <v>0</v>
      </c>
      <c r="L51" s="313">
        <v>0</v>
      </c>
      <c r="M51" s="313">
        <v>0</v>
      </c>
      <c r="N51" s="313">
        <v>0</v>
      </c>
      <c r="O51" s="313">
        <v>0</v>
      </c>
      <c r="P51" s="312">
        <v>40000</v>
      </c>
    </row>
    <row r="52" spans="1:16" ht="48" customHeight="1" x14ac:dyDescent="0.2">
      <c r="A52" s="309" t="s">
        <v>104</v>
      </c>
      <c r="B52" s="309" t="s">
        <v>103</v>
      </c>
      <c r="C52" s="310" t="s">
        <v>99</v>
      </c>
      <c r="D52" s="311" t="s">
        <v>102</v>
      </c>
      <c r="E52" s="312">
        <v>500000</v>
      </c>
      <c r="F52" s="313">
        <v>500000</v>
      </c>
      <c r="G52" s="313">
        <v>0</v>
      </c>
      <c r="H52" s="313">
        <v>0</v>
      </c>
      <c r="I52" s="313">
        <v>0</v>
      </c>
      <c r="J52" s="312">
        <v>0</v>
      </c>
      <c r="K52" s="313">
        <v>0</v>
      </c>
      <c r="L52" s="313">
        <v>0</v>
      </c>
      <c r="M52" s="313">
        <v>0</v>
      </c>
      <c r="N52" s="313">
        <v>0</v>
      </c>
      <c r="O52" s="313">
        <v>0</v>
      </c>
      <c r="P52" s="312">
        <v>500000</v>
      </c>
    </row>
    <row r="53" spans="1:16" s="106" customFormat="1" ht="45.75" customHeight="1" x14ac:dyDescent="0.2">
      <c r="A53" s="309" t="s">
        <v>101</v>
      </c>
      <c r="B53" s="309" t="s">
        <v>100</v>
      </c>
      <c r="C53" s="310" t="s">
        <v>99</v>
      </c>
      <c r="D53" s="311" t="s">
        <v>98</v>
      </c>
      <c r="E53" s="312">
        <v>300000</v>
      </c>
      <c r="F53" s="313">
        <v>300000</v>
      </c>
      <c r="G53" s="313">
        <v>0</v>
      </c>
      <c r="H53" s="313">
        <v>0</v>
      </c>
      <c r="I53" s="313">
        <v>0</v>
      </c>
      <c r="J53" s="312">
        <v>0</v>
      </c>
      <c r="K53" s="313">
        <v>0</v>
      </c>
      <c r="L53" s="313">
        <v>0</v>
      </c>
      <c r="M53" s="313">
        <v>0</v>
      </c>
      <c r="N53" s="313">
        <v>0</v>
      </c>
      <c r="O53" s="313">
        <v>0</v>
      </c>
      <c r="P53" s="312">
        <v>300000</v>
      </c>
    </row>
    <row r="54" spans="1:16" s="106" customFormat="1" ht="43.5" customHeight="1" x14ac:dyDescent="0.2">
      <c r="A54" s="309" t="s">
        <v>422</v>
      </c>
      <c r="B54" s="309" t="s">
        <v>423</v>
      </c>
      <c r="C54" s="310" t="s">
        <v>99</v>
      </c>
      <c r="D54" s="311" t="s">
        <v>424</v>
      </c>
      <c r="E54" s="312">
        <v>23900</v>
      </c>
      <c r="F54" s="313">
        <v>23900</v>
      </c>
      <c r="G54" s="313">
        <v>0</v>
      </c>
      <c r="H54" s="313">
        <v>0</v>
      </c>
      <c r="I54" s="313">
        <v>0</v>
      </c>
      <c r="J54" s="312">
        <v>0</v>
      </c>
      <c r="K54" s="313">
        <v>0</v>
      </c>
      <c r="L54" s="313">
        <v>0</v>
      </c>
      <c r="M54" s="313">
        <v>0</v>
      </c>
      <c r="N54" s="313">
        <v>0</v>
      </c>
      <c r="O54" s="313">
        <v>0</v>
      </c>
      <c r="P54" s="312">
        <v>23900</v>
      </c>
    </row>
    <row r="55" spans="1:16" s="54" customFormat="1" ht="58.5" customHeight="1" x14ac:dyDescent="0.2">
      <c r="A55" s="309" t="s">
        <v>97</v>
      </c>
      <c r="B55" s="309" t="s">
        <v>96</v>
      </c>
      <c r="C55" s="310" t="s">
        <v>95</v>
      </c>
      <c r="D55" s="311" t="s">
        <v>94</v>
      </c>
      <c r="E55" s="312">
        <v>6753000</v>
      </c>
      <c r="F55" s="313">
        <v>6753000</v>
      </c>
      <c r="G55" s="313">
        <v>5110500</v>
      </c>
      <c r="H55" s="313">
        <v>210000</v>
      </c>
      <c r="I55" s="313">
        <v>0</v>
      </c>
      <c r="J55" s="312">
        <v>162000</v>
      </c>
      <c r="K55" s="313">
        <v>0</v>
      </c>
      <c r="L55" s="313">
        <v>162000</v>
      </c>
      <c r="M55" s="313">
        <v>78000</v>
      </c>
      <c r="N55" s="313">
        <v>0</v>
      </c>
      <c r="O55" s="313">
        <v>0</v>
      </c>
      <c r="P55" s="312">
        <v>6915000</v>
      </c>
    </row>
    <row r="56" spans="1:16" s="62" customFormat="1" ht="33" customHeight="1" x14ac:dyDescent="0.2">
      <c r="A56" s="309" t="s">
        <v>93</v>
      </c>
      <c r="B56" s="309" t="s">
        <v>92</v>
      </c>
      <c r="C56" s="310" t="s">
        <v>91</v>
      </c>
      <c r="D56" s="311" t="s">
        <v>325</v>
      </c>
      <c r="E56" s="312">
        <v>1197200</v>
      </c>
      <c r="F56" s="313">
        <v>1197200</v>
      </c>
      <c r="G56" s="313">
        <v>883400</v>
      </c>
      <c r="H56" s="313">
        <v>65900</v>
      </c>
      <c r="I56" s="313">
        <v>0</v>
      </c>
      <c r="J56" s="312">
        <v>0</v>
      </c>
      <c r="K56" s="313">
        <v>0</v>
      </c>
      <c r="L56" s="313">
        <v>0</v>
      </c>
      <c r="M56" s="313">
        <v>0</v>
      </c>
      <c r="N56" s="313">
        <v>0</v>
      </c>
      <c r="O56" s="313">
        <v>0</v>
      </c>
      <c r="P56" s="312">
        <v>1197200</v>
      </c>
    </row>
    <row r="57" spans="1:16" ht="87.75" customHeight="1" x14ac:dyDescent="0.2">
      <c r="A57" s="309" t="s">
        <v>326</v>
      </c>
      <c r="B57" s="309" t="s">
        <v>327</v>
      </c>
      <c r="C57" s="310" t="s">
        <v>129</v>
      </c>
      <c r="D57" s="311" t="s">
        <v>328</v>
      </c>
      <c r="E57" s="312">
        <v>360000</v>
      </c>
      <c r="F57" s="313">
        <v>360000</v>
      </c>
      <c r="G57" s="313">
        <v>0</v>
      </c>
      <c r="H57" s="313">
        <v>0</v>
      </c>
      <c r="I57" s="313">
        <v>0</v>
      </c>
      <c r="J57" s="312">
        <v>0</v>
      </c>
      <c r="K57" s="313">
        <v>0</v>
      </c>
      <c r="L57" s="313">
        <v>0</v>
      </c>
      <c r="M57" s="313">
        <v>0</v>
      </c>
      <c r="N57" s="313">
        <v>0</v>
      </c>
      <c r="O57" s="313">
        <v>0</v>
      </c>
      <c r="P57" s="312">
        <v>360000</v>
      </c>
    </row>
    <row r="58" spans="1:16" ht="33.75" customHeight="1" x14ac:dyDescent="0.2">
      <c r="A58" s="309" t="s">
        <v>89</v>
      </c>
      <c r="B58" s="309" t="s">
        <v>88</v>
      </c>
      <c r="C58" s="310" t="s">
        <v>84</v>
      </c>
      <c r="D58" s="311" t="s">
        <v>87</v>
      </c>
      <c r="E58" s="312">
        <v>718000</v>
      </c>
      <c r="F58" s="313">
        <v>718000</v>
      </c>
      <c r="G58" s="313">
        <v>528200</v>
      </c>
      <c r="H58" s="313">
        <v>34600</v>
      </c>
      <c r="I58" s="313">
        <v>0</v>
      </c>
      <c r="J58" s="312">
        <v>0</v>
      </c>
      <c r="K58" s="313">
        <v>0</v>
      </c>
      <c r="L58" s="313">
        <v>0</v>
      </c>
      <c r="M58" s="313">
        <v>0</v>
      </c>
      <c r="N58" s="313">
        <v>0</v>
      </c>
      <c r="O58" s="313">
        <v>0</v>
      </c>
      <c r="P58" s="312">
        <v>718000</v>
      </c>
    </row>
    <row r="59" spans="1:16" s="62" customFormat="1" ht="34.5" customHeight="1" x14ac:dyDescent="0.2">
      <c r="A59" s="309" t="s">
        <v>86</v>
      </c>
      <c r="B59" s="309" t="s">
        <v>85</v>
      </c>
      <c r="C59" s="310" t="s">
        <v>84</v>
      </c>
      <c r="D59" s="311" t="s">
        <v>83</v>
      </c>
      <c r="E59" s="312">
        <v>1020000</v>
      </c>
      <c r="F59" s="313">
        <v>1020000</v>
      </c>
      <c r="G59" s="313">
        <v>0</v>
      </c>
      <c r="H59" s="313">
        <v>0</v>
      </c>
      <c r="I59" s="313">
        <v>0</v>
      </c>
      <c r="J59" s="312">
        <v>0</v>
      </c>
      <c r="K59" s="313">
        <v>0</v>
      </c>
      <c r="L59" s="313">
        <v>0</v>
      </c>
      <c r="M59" s="313">
        <v>0</v>
      </c>
      <c r="N59" s="313">
        <v>0</v>
      </c>
      <c r="O59" s="313">
        <v>0</v>
      </c>
      <c r="P59" s="312">
        <v>1020000</v>
      </c>
    </row>
    <row r="60" spans="1:16" ht="24.75" customHeight="1" x14ac:dyDescent="0.2">
      <c r="A60" s="304" t="s">
        <v>82</v>
      </c>
      <c r="B60" s="305"/>
      <c r="C60" s="306"/>
      <c r="D60" s="307" t="s">
        <v>80</v>
      </c>
      <c r="E60" s="308">
        <v>13562300</v>
      </c>
      <c r="F60" s="308">
        <v>13562300</v>
      </c>
      <c r="G60" s="308">
        <v>9268300</v>
      </c>
      <c r="H60" s="308">
        <v>1368436</v>
      </c>
      <c r="I60" s="308">
        <v>0</v>
      </c>
      <c r="J60" s="308">
        <v>203590</v>
      </c>
      <c r="K60" s="308">
        <v>0</v>
      </c>
      <c r="L60" s="308">
        <v>203590</v>
      </c>
      <c r="M60" s="308">
        <v>0</v>
      </c>
      <c r="N60" s="308">
        <v>0</v>
      </c>
      <c r="O60" s="308">
        <v>0</v>
      </c>
      <c r="P60" s="308">
        <v>13765890</v>
      </c>
    </row>
    <row r="61" spans="1:16" ht="24" customHeight="1" x14ac:dyDescent="0.2">
      <c r="A61" s="304" t="s">
        <v>81</v>
      </c>
      <c r="B61" s="305"/>
      <c r="C61" s="306"/>
      <c r="D61" s="307" t="s">
        <v>80</v>
      </c>
      <c r="E61" s="308">
        <v>13562300</v>
      </c>
      <c r="F61" s="308">
        <v>13562300</v>
      </c>
      <c r="G61" s="308">
        <v>9268300</v>
      </c>
      <c r="H61" s="308">
        <v>1368436</v>
      </c>
      <c r="I61" s="308">
        <v>0</v>
      </c>
      <c r="J61" s="308">
        <v>203590</v>
      </c>
      <c r="K61" s="308">
        <v>0</v>
      </c>
      <c r="L61" s="308">
        <v>203590</v>
      </c>
      <c r="M61" s="308">
        <v>0</v>
      </c>
      <c r="N61" s="308">
        <v>0</v>
      </c>
      <c r="O61" s="308">
        <v>0</v>
      </c>
      <c r="P61" s="308">
        <v>13765890</v>
      </c>
    </row>
    <row r="62" spans="1:16" ht="48.75" customHeight="1" x14ac:dyDescent="0.2">
      <c r="A62" s="309" t="s">
        <v>79</v>
      </c>
      <c r="B62" s="309" t="s">
        <v>54</v>
      </c>
      <c r="C62" s="310" t="s">
        <v>53</v>
      </c>
      <c r="D62" s="311" t="s">
        <v>303</v>
      </c>
      <c r="E62" s="312">
        <v>479000</v>
      </c>
      <c r="F62" s="313">
        <v>479000</v>
      </c>
      <c r="G62" s="313">
        <v>370000</v>
      </c>
      <c r="H62" s="313">
        <v>6000</v>
      </c>
      <c r="I62" s="313">
        <v>0</v>
      </c>
      <c r="J62" s="312">
        <v>0</v>
      </c>
      <c r="K62" s="313">
        <v>0</v>
      </c>
      <c r="L62" s="313">
        <v>0</v>
      </c>
      <c r="M62" s="313">
        <v>0</v>
      </c>
      <c r="N62" s="313">
        <v>0</v>
      </c>
      <c r="O62" s="313">
        <v>0</v>
      </c>
      <c r="P62" s="312">
        <v>479000</v>
      </c>
    </row>
    <row r="63" spans="1:16" s="106" customFormat="1" ht="29.25" customHeight="1" x14ac:dyDescent="0.2">
      <c r="A63" s="309" t="s">
        <v>316</v>
      </c>
      <c r="B63" s="309" t="s">
        <v>329</v>
      </c>
      <c r="C63" s="310" t="s">
        <v>77</v>
      </c>
      <c r="D63" s="311" t="s">
        <v>364</v>
      </c>
      <c r="E63" s="312">
        <v>5555500</v>
      </c>
      <c r="F63" s="313">
        <v>5555500</v>
      </c>
      <c r="G63" s="313">
        <v>4073200</v>
      </c>
      <c r="H63" s="313">
        <v>457236</v>
      </c>
      <c r="I63" s="313">
        <v>0</v>
      </c>
      <c r="J63" s="312">
        <v>184590</v>
      </c>
      <c r="K63" s="313">
        <v>0</v>
      </c>
      <c r="L63" s="313">
        <v>184590</v>
      </c>
      <c r="M63" s="313">
        <v>0</v>
      </c>
      <c r="N63" s="313">
        <v>0</v>
      </c>
      <c r="O63" s="313">
        <v>0</v>
      </c>
      <c r="P63" s="312">
        <v>5740090</v>
      </c>
    </row>
    <row r="64" spans="1:16" s="62" customFormat="1" ht="23.25" customHeight="1" x14ac:dyDescent="0.2">
      <c r="A64" s="309" t="s">
        <v>76</v>
      </c>
      <c r="B64" s="309" t="s">
        <v>75</v>
      </c>
      <c r="C64" s="310" t="s">
        <v>71</v>
      </c>
      <c r="D64" s="311" t="s">
        <v>74</v>
      </c>
      <c r="E64" s="312">
        <v>2005500</v>
      </c>
      <c r="F64" s="313">
        <v>2005500</v>
      </c>
      <c r="G64" s="313">
        <v>1214600</v>
      </c>
      <c r="H64" s="313">
        <v>300600</v>
      </c>
      <c r="I64" s="313">
        <v>0</v>
      </c>
      <c r="J64" s="312">
        <v>4000</v>
      </c>
      <c r="K64" s="313">
        <v>0</v>
      </c>
      <c r="L64" s="313">
        <v>4000</v>
      </c>
      <c r="M64" s="313">
        <v>0</v>
      </c>
      <c r="N64" s="313">
        <v>0</v>
      </c>
      <c r="O64" s="313">
        <v>0</v>
      </c>
      <c r="P64" s="312">
        <v>2009500</v>
      </c>
    </row>
    <row r="65" spans="1:16" ht="21.75" customHeight="1" x14ac:dyDescent="0.2">
      <c r="A65" s="309" t="s">
        <v>73</v>
      </c>
      <c r="B65" s="309" t="s">
        <v>72</v>
      </c>
      <c r="C65" s="310" t="s">
        <v>71</v>
      </c>
      <c r="D65" s="311" t="s">
        <v>70</v>
      </c>
      <c r="E65" s="312">
        <v>149400</v>
      </c>
      <c r="F65" s="313">
        <v>149400</v>
      </c>
      <c r="G65" s="313">
        <v>126200</v>
      </c>
      <c r="H65" s="313">
        <v>1000</v>
      </c>
      <c r="I65" s="313">
        <v>0</v>
      </c>
      <c r="J65" s="312">
        <v>0</v>
      </c>
      <c r="K65" s="313">
        <v>0</v>
      </c>
      <c r="L65" s="313">
        <v>0</v>
      </c>
      <c r="M65" s="313">
        <v>0</v>
      </c>
      <c r="N65" s="313">
        <v>0</v>
      </c>
      <c r="O65" s="313">
        <v>0</v>
      </c>
      <c r="P65" s="312">
        <v>149400</v>
      </c>
    </row>
    <row r="66" spans="1:16" s="62" customFormat="1" ht="44.25" customHeight="1" x14ac:dyDescent="0.2">
      <c r="A66" s="309" t="s">
        <v>69</v>
      </c>
      <c r="B66" s="309" t="s">
        <v>68</v>
      </c>
      <c r="C66" s="310" t="s">
        <v>67</v>
      </c>
      <c r="D66" s="311" t="s">
        <v>66</v>
      </c>
      <c r="E66" s="312">
        <v>4813600</v>
      </c>
      <c r="F66" s="313">
        <v>4813600</v>
      </c>
      <c r="G66" s="313">
        <v>3234000</v>
      </c>
      <c r="H66" s="313">
        <v>603600</v>
      </c>
      <c r="I66" s="313">
        <v>0</v>
      </c>
      <c r="J66" s="312">
        <v>15000</v>
      </c>
      <c r="K66" s="313">
        <v>0</v>
      </c>
      <c r="L66" s="313">
        <v>15000</v>
      </c>
      <c r="M66" s="313">
        <v>0</v>
      </c>
      <c r="N66" s="313">
        <v>0</v>
      </c>
      <c r="O66" s="313">
        <v>0</v>
      </c>
      <c r="P66" s="312">
        <v>4828600</v>
      </c>
    </row>
    <row r="67" spans="1:16" ht="29.25" customHeight="1" x14ac:dyDescent="0.2">
      <c r="A67" s="309" t="s">
        <v>65</v>
      </c>
      <c r="B67" s="309" t="s">
        <v>64</v>
      </c>
      <c r="C67" s="310" t="s">
        <v>60</v>
      </c>
      <c r="D67" s="311" t="s">
        <v>63</v>
      </c>
      <c r="E67" s="312">
        <v>359300</v>
      </c>
      <c r="F67" s="313">
        <v>359300</v>
      </c>
      <c r="G67" s="313">
        <v>250300</v>
      </c>
      <c r="H67" s="313">
        <v>0</v>
      </c>
      <c r="I67" s="313">
        <v>0</v>
      </c>
      <c r="J67" s="312">
        <v>0</v>
      </c>
      <c r="K67" s="313">
        <v>0</v>
      </c>
      <c r="L67" s="313">
        <v>0</v>
      </c>
      <c r="M67" s="313">
        <v>0</v>
      </c>
      <c r="N67" s="313">
        <v>0</v>
      </c>
      <c r="O67" s="313">
        <v>0</v>
      </c>
      <c r="P67" s="312">
        <v>359300</v>
      </c>
    </row>
    <row r="68" spans="1:16" s="106" customFormat="1" ht="24.75" customHeight="1" x14ac:dyDescent="0.2">
      <c r="A68" s="309" t="s">
        <v>62</v>
      </c>
      <c r="B68" s="309" t="s">
        <v>61</v>
      </c>
      <c r="C68" s="310" t="s">
        <v>60</v>
      </c>
      <c r="D68" s="311" t="s">
        <v>59</v>
      </c>
      <c r="E68" s="312">
        <v>200000</v>
      </c>
      <c r="F68" s="313">
        <v>200000</v>
      </c>
      <c r="G68" s="313">
        <v>0</v>
      </c>
      <c r="H68" s="313">
        <v>0</v>
      </c>
      <c r="I68" s="313">
        <v>0</v>
      </c>
      <c r="J68" s="312">
        <v>0</v>
      </c>
      <c r="K68" s="313">
        <v>0</v>
      </c>
      <c r="L68" s="313">
        <v>0</v>
      </c>
      <c r="M68" s="313">
        <v>0</v>
      </c>
      <c r="N68" s="313">
        <v>0</v>
      </c>
      <c r="O68" s="313">
        <v>0</v>
      </c>
      <c r="P68" s="312">
        <v>200000</v>
      </c>
    </row>
    <row r="69" spans="1:16" ht="24" customHeight="1" x14ac:dyDescent="0.2">
      <c r="A69" s="304" t="s">
        <v>58</v>
      </c>
      <c r="B69" s="305"/>
      <c r="C69" s="306"/>
      <c r="D69" s="307" t="s">
        <v>57</v>
      </c>
      <c r="E69" s="308">
        <v>3080000</v>
      </c>
      <c r="F69" s="308">
        <v>1800000</v>
      </c>
      <c r="G69" s="308">
        <v>1390650</v>
      </c>
      <c r="H69" s="308">
        <v>56800</v>
      </c>
      <c r="I69" s="308">
        <v>0</v>
      </c>
      <c r="J69" s="308">
        <v>0</v>
      </c>
      <c r="K69" s="308">
        <v>0</v>
      </c>
      <c r="L69" s="308">
        <v>0</v>
      </c>
      <c r="M69" s="308">
        <v>0</v>
      </c>
      <c r="N69" s="308">
        <v>0</v>
      </c>
      <c r="O69" s="308">
        <v>0</v>
      </c>
      <c r="P69" s="308">
        <v>3080000</v>
      </c>
    </row>
    <row r="70" spans="1:16" ht="24.75" customHeight="1" x14ac:dyDescent="0.2">
      <c r="A70" s="304" t="s">
        <v>56</v>
      </c>
      <c r="B70" s="305"/>
      <c r="C70" s="306"/>
      <c r="D70" s="307" t="s">
        <v>57</v>
      </c>
      <c r="E70" s="308">
        <v>3080000</v>
      </c>
      <c r="F70" s="308">
        <v>1800000</v>
      </c>
      <c r="G70" s="308">
        <v>1390650</v>
      </c>
      <c r="H70" s="308">
        <v>56800</v>
      </c>
      <c r="I70" s="308">
        <v>0</v>
      </c>
      <c r="J70" s="308">
        <v>0</v>
      </c>
      <c r="K70" s="308">
        <v>0</v>
      </c>
      <c r="L70" s="308">
        <v>0</v>
      </c>
      <c r="M70" s="308">
        <v>0</v>
      </c>
      <c r="N70" s="308">
        <v>0</v>
      </c>
      <c r="O70" s="308">
        <v>0</v>
      </c>
      <c r="P70" s="308">
        <v>3080000</v>
      </c>
    </row>
    <row r="71" spans="1:16" ht="46.5" customHeight="1" x14ac:dyDescent="0.2">
      <c r="A71" s="309" t="s">
        <v>55</v>
      </c>
      <c r="B71" s="309" t="s">
        <v>54</v>
      </c>
      <c r="C71" s="310" t="s">
        <v>53</v>
      </c>
      <c r="D71" s="311" t="s">
        <v>303</v>
      </c>
      <c r="E71" s="312">
        <v>1800000</v>
      </c>
      <c r="F71" s="313">
        <v>1800000</v>
      </c>
      <c r="G71" s="313">
        <v>1390650</v>
      </c>
      <c r="H71" s="313">
        <v>56800</v>
      </c>
      <c r="I71" s="313">
        <v>0</v>
      </c>
      <c r="J71" s="312">
        <v>0</v>
      </c>
      <c r="K71" s="313">
        <v>0</v>
      </c>
      <c r="L71" s="313">
        <v>0</v>
      </c>
      <c r="M71" s="313">
        <v>0</v>
      </c>
      <c r="N71" s="313">
        <v>0</v>
      </c>
      <c r="O71" s="313">
        <v>0</v>
      </c>
      <c r="P71" s="312">
        <v>1800000</v>
      </c>
    </row>
    <row r="72" spans="1:16" ht="18.75" customHeight="1" x14ac:dyDescent="0.2">
      <c r="A72" s="309" t="s">
        <v>292</v>
      </c>
      <c r="B72" s="309" t="s">
        <v>293</v>
      </c>
      <c r="C72" s="310" t="s">
        <v>52</v>
      </c>
      <c r="D72" s="311" t="s">
        <v>294</v>
      </c>
      <c r="E72" s="312">
        <v>1280000</v>
      </c>
      <c r="F72" s="313">
        <v>0</v>
      </c>
      <c r="G72" s="313">
        <v>0</v>
      </c>
      <c r="H72" s="313">
        <v>0</v>
      </c>
      <c r="I72" s="313">
        <v>0</v>
      </c>
      <c r="J72" s="312">
        <v>0</v>
      </c>
      <c r="K72" s="313">
        <v>0</v>
      </c>
      <c r="L72" s="313">
        <v>0</v>
      </c>
      <c r="M72" s="313">
        <v>0</v>
      </c>
      <c r="N72" s="313">
        <v>0</v>
      </c>
      <c r="O72" s="313">
        <v>0</v>
      </c>
      <c r="P72" s="312">
        <v>1280000</v>
      </c>
    </row>
    <row r="73" spans="1:16" ht="21" customHeight="1" x14ac:dyDescent="0.2">
      <c r="A73" s="305" t="s">
        <v>38</v>
      </c>
      <c r="B73" s="304" t="s">
        <v>38</v>
      </c>
      <c r="C73" s="306" t="s">
        <v>38</v>
      </c>
      <c r="D73" s="307" t="s">
        <v>261</v>
      </c>
      <c r="E73" s="308">
        <v>185864000</v>
      </c>
      <c r="F73" s="308">
        <v>176174000</v>
      </c>
      <c r="G73" s="308">
        <v>106822969</v>
      </c>
      <c r="H73" s="308">
        <v>18870906</v>
      </c>
      <c r="I73" s="308">
        <v>8410000</v>
      </c>
      <c r="J73" s="308">
        <v>5772430</v>
      </c>
      <c r="K73" s="308">
        <v>1890000</v>
      </c>
      <c r="L73" s="308">
        <v>3882430</v>
      </c>
      <c r="M73" s="308">
        <v>78000</v>
      </c>
      <c r="N73" s="308">
        <v>0</v>
      </c>
      <c r="O73" s="308">
        <v>1890000</v>
      </c>
      <c r="P73" s="308">
        <v>191636430</v>
      </c>
    </row>
    <row r="74" spans="1:16" x14ac:dyDescent="0.2">
      <c r="A74" s="262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x14ac:dyDescent="0.2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 x14ac:dyDescent="0.2">
      <c r="A76" s="300" t="s">
        <v>39</v>
      </c>
      <c r="B76" s="262"/>
      <c r="C76" s="262"/>
      <c r="D76" s="300" t="s">
        <v>297</v>
      </c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 x14ac:dyDescent="0.2">
      <c r="A77" s="262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 x14ac:dyDescent="0.2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x14ac:dyDescent="0.2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</sheetData>
  <mergeCells count="23">
    <mergeCell ref="M2:P2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ageMargins left="0.59055118110236227" right="0.59055118110236227" top="0.78740157480314965" bottom="0.39370078740157483" header="0" footer="0"/>
  <pageSetup paperSize="9" scale="60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E25" sqref="E25"/>
    </sheetView>
  </sheetViews>
  <sheetFormatPr defaultRowHeight="12.75" x14ac:dyDescent="0.2"/>
  <cols>
    <col min="1" max="3" width="12" customWidth="1"/>
    <col min="4" max="4" width="39.42578125" customWidth="1"/>
    <col min="5" max="5" width="10.7109375" customWidth="1"/>
    <col min="6" max="7" width="9.28515625" bestFit="1" customWidth="1"/>
    <col min="8" max="8" width="10.28515625" customWidth="1"/>
    <col min="9" max="9" width="9.28515625" bestFit="1" customWidth="1"/>
    <col min="10" max="10" width="10.28515625" customWidth="1"/>
    <col min="11" max="11" width="9.28515625" bestFit="1" customWidth="1"/>
    <col min="12" max="12" width="10" customWidth="1"/>
    <col min="13" max="13" width="10.28515625" customWidth="1"/>
    <col min="14" max="14" width="10" customWidth="1"/>
    <col min="15" max="15" width="9.28515625" bestFit="1" customWidth="1"/>
    <col min="16" max="16" width="10.5703125" customWidth="1"/>
  </cols>
  <sheetData>
    <row r="1" spans="1:16" x14ac:dyDescent="0.2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 t="s">
        <v>188</v>
      </c>
      <c r="M1" s="263"/>
      <c r="N1" s="262"/>
      <c r="O1" s="262"/>
      <c r="P1" s="262"/>
    </row>
    <row r="2" spans="1:16" ht="28.5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 t="s">
        <v>427</v>
      </c>
      <c r="M2" s="263"/>
      <c r="N2" s="263"/>
      <c r="O2" s="263"/>
      <c r="P2" s="263"/>
    </row>
    <row r="3" spans="1:16" x14ac:dyDescent="0.2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  <c r="M3" s="263"/>
      <c r="N3" s="263"/>
      <c r="O3" s="263"/>
      <c r="P3" s="263"/>
    </row>
    <row r="4" spans="1:16" x14ac:dyDescent="0.2">
      <c r="A4" s="262" t="s">
        <v>365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x14ac:dyDescent="0.2">
      <c r="A5" s="314" t="s">
        <v>187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x14ac:dyDescent="0.2">
      <c r="A6" s="314" t="s">
        <v>330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24" customHeight="1" x14ac:dyDescent="0.2">
      <c r="A7" s="286" t="s">
        <v>438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7" t="s">
        <v>173</v>
      </c>
    </row>
    <row r="8" spans="1:16" x14ac:dyDescent="0.2">
      <c r="A8" s="303" t="s">
        <v>224</v>
      </c>
      <c r="B8" s="303" t="s">
        <v>225</v>
      </c>
      <c r="C8" s="303" t="s">
        <v>172</v>
      </c>
      <c r="D8" s="268" t="s">
        <v>232</v>
      </c>
      <c r="E8" s="268" t="s">
        <v>186</v>
      </c>
      <c r="F8" s="268"/>
      <c r="G8" s="268"/>
      <c r="H8" s="268"/>
      <c r="I8" s="268" t="s">
        <v>185</v>
      </c>
      <c r="J8" s="268"/>
      <c r="K8" s="268"/>
      <c r="L8" s="268"/>
      <c r="M8" s="269" t="s">
        <v>184</v>
      </c>
      <c r="N8" s="269"/>
      <c r="O8" s="269"/>
      <c r="P8" s="269"/>
    </row>
    <row r="9" spans="1:16" x14ac:dyDescent="0.2">
      <c r="A9" s="268"/>
      <c r="B9" s="268"/>
      <c r="C9" s="268"/>
      <c r="D9" s="268"/>
      <c r="E9" s="268" t="s">
        <v>183</v>
      </c>
      <c r="F9" s="268" t="s">
        <v>182</v>
      </c>
      <c r="G9" s="268"/>
      <c r="H9" s="269" t="s">
        <v>181</v>
      </c>
      <c r="I9" s="268" t="s">
        <v>183</v>
      </c>
      <c r="J9" s="268" t="s">
        <v>182</v>
      </c>
      <c r="K9" s="268"/>
      <c r="L9" s="269" t="s">
        <v>181</v>
      </c>
      <c r="M9" s="269" t="s">
        <v>183</v>
      </c>
      <c r="N9" s="269" t="s">
        <v>182</v>
      </c>
      <c r="O9" s="269"/>
      <c r="P9" s="269" t="s">
        <v>181</v>
      </c>
    </row>
    <row r="10" spans="1:16" x14ac:dyDescent="0.2">
      <c r="A10" s="268"/>
      <c r="B10" s="268"/>
      <c r="C10" s="268"/>
      <c r="D10" s="268"/>
      <c r="E10" s="268"/>
      <c r="F10" s="268" t="s">
        <v>7</v>
      </c>
      <c r="G10" s="268" t="s">
        <v>8</v>
      </c>
      <c r="H10" s="269"/>
      <c r="I10" s="268"/>
      <c r="J10" s="268" t="s">
        <v>7</v>
      </c>
      <c r="K10" s="268" t="s">
        <v>8</v>
      </c>
      <c r="L10" s="269"/>
      <c r="M10" s="269"/>
      <c r="N10" s="269" t="s">
        <v>7</v>
      </c>
      <c r="O10" s="269" t="s">
        <v>8</v>
      </c>
      <c r="P10" s="269"/>
    </row>
    <row r="11" spans="1:16" ht="44.25" customHeight="1" x14ac:dyDescent="0.2">
      <c r="A11" s="268"/>
      <c r="B11" s="268"/>
      <c r="C11" s="268"/>
      <c r="D11" s="268"/>
      <c r="E11" s="268"/>
      <c r="F11" s="268"/>
      <c r="G11" s="268"/>
      <c r="H11" s="269"/>
      <c r="I11" s="268"/>
      <c r="J11" s="268"/>
      <c r="K11" s="268"/>
      <c r="L11" s="269"/>
      <c r="M11" s="269"/>
      <c r="N11" s="269"/>
      <c r="O11" s="269"/>
      <c r="P11" s="269"/>
    </row>
    <row r="12" spans="1:16" x14ac:dyDescent="0.2">
      <c r="A12" s="271">
        <v>1</v>
      </c>
      <c r="B12" s="271">
        <v>2</v>
      </c>
      <c r="C12" s="271">
        <v>3</v>
      </c>
      <c r="D12" s="271">
        <v>4</v>
      </c>
      <c r="E12" s="271">
        <v>5</v>
      </c>
      <c r="F12" s="271">
        <v>6</v>
      </c>
      <c r="G12" s="271">
        <v>7</v>
      </c>
      <c r="H12" s="272">
        <v>8</v>
      </c>
      <c r="I12" s="271">
        <v>9</v>
      </c>
      <c r="J12" s="271">
        <v>10</v>
      </c>
      <c r="K12" s="271">
        <v>11</v>
      </c>
      <c r="L12" s="272">
        <v>12</v>
      </c>
      <c r="M12" s="272">
        <v>13</v>
      </c>
      <c r="N12" s="272">
        <v>14</v>
      </c>
      <c r="O12" s="272">
        <v>15</v>
      </c>
      <c r="P12" s="272">
        <v>16</v>
      </c>
    </row>
    <row r="13" spans="1:16" ht="27" customHeight="1" x14ac:dyDescent="0.2">
      <c r="A13" s="304" t="s">
        <v>165</v>
      </c>
      <c r="B13" s="305"/>
      <c r="C13" s="305"/>
      <c r="D13" s="315" t="s">
        <v>290</v>
      </c>
      <c r="E13" s="308">
        <v>187000</v>
      </c>
      <c r="F13" s="308">
        <v>92000</v>
      </c>
      <c r="G13" s="308">
        <v>0</v>
      </c>
      <c r="H13" s="308">
        <v>279000</v>
      </c>
      <c r="I13" s="308">
        <v>0</v>
      </c>
      <c r="J13" s="308">
        <v>-92000</v>
      </c>
      <c r="K13" s="308">
        <v>0</v>
      </c>
      <c r="L13" s="308">
        <v>-92000</v>
      </c>
      <c r="M13" s="308">
        <v>187000</v>
      </c>
      <c r="N13" s="308">
        <v>0</v>
      </c>
      <c r="O13" s="308">
        <v>0</v>
      </c>
      <c r="P13" s="308">
        <v>187000</v>
      </c>
    </row>
    <row r="14" spans="1:16" ht="25.5" customHeight="1" x14ac:dyDescent="0.2">
      <c r="A14" s="304" t="s">
        <v>164</v>
      </c>
      <c r="B14" s="305"/>
      <c r="C14" s="305"/>
      <c r="D14" s="315" t="s">
        <v>290</v>
      </c>
      <c r="E14" s="308">
        <v>187000</v>
      </c>
      <c r="F14" s="308">
        <v>92000</v>
      </c>
      <c r="G14" s="308">
        <v>0</v>
      </c>
      <c r="H14" s="308">
        <v>279000</v>
      </c>
      <c r="I14" s="308">
        <v>0</v>
      </c>
      <c r="J14" s="308">
        <v>-92000</v>
      </c>
      <c r="K14" s="308">
        <v>0</v>
      </c>
      <c r="L14" s="308">
        <v>-92000</v>
      </c>
      <c r="M14" s="308">
        <v>187000</v>
      </c>
      <c r="N14" s="308">
        <v>0</v>
      </c>
      <c r="O14" s="308">
        <v>0</v>
      </c>
      <c r="P14" s="308">
        <v>187000</v>
      </c>
    </row>
    <row r="15" spans="1:16" ht="45" customHeight="1" x14ac:dyDescent="0.2">
      <c r="A15" s="309" t="s">
        <v>180</v>
      </c>
      <c r="B15" s="309" t="s">
        <v>179</v>
      </c>
      <c r="C15" s="309" t="s">
        <v>90</v>
      </c>
      <c r="D15" s="316" t="s">
        <v>366</v>
      </c>
      <c r="E15" s="313">
        <v>187000</v>
      </c>
      <c r="F15" s="313">
        <v>92000</v>
      </c>
      <c r="G15" s="313">
        <v>0</v>
      </c>
      <c r="H15" s="312">
        <v>279000</v>
      </c>
      <c r="I15" s="313">
        <v>0</v>
      </c>
      <c r="J15" s="313">
        <v>0</v>
      </c>
      <c r="K15" s="313">
        <v>0</v>
      </c>
      <c r="L15" s="312">
        <v>0</v>
      </c>
      <c r="M15" s="312">
        <v>187000</v>
      </c>
      <c r="N15" s="312">
        <v>92000</v>
      </c>
      <c r="O15" s="312">
        <v>0</v>
      </c>
      <c r="P15" s="312">
        <v>279000</v>
      </c>
    </row>
    <row r="16" spans="1:16" ht="49.5" customHeight="1" x14ac:dyDescent="0.2">
      <c r="A16" s="309" t="s">
        <v>178</v>
      </c>
      <c r="B16" s="309" t="s">
        <v>177</v>
      </c>
      <c r="C16" s="309" t="s">
        <v>90</v>
      </c>
      <c r="D16" s="316" t="s">
        <v>367</v>
      </c>
      <c r="E16" s="313">
        <v>0</v>
      </c>
      <c r="F16" s="313">
        <v>0</v>
      </c>
      <c r="G16" s="313">
        <v>0</v>
      </c>
      <c r="H16" s="312">
        <v>0</v>
      </c>
      <c r="I16" s="313">
        <v>0</v>
      </c>
      <c r="J16" s="313">
        <v>-92000</v>
      </c>
      <c r="K16" s="313">
        <v>0</v>
      </c>
      <c r="L16" s="312">
        <v>-92000</v>
      </c>
      <c r="M16" s="312">
        <v>0</v>
      </c>
      <c r="N16" s="312">
        <v>-92000</v>
      </c>
      <c r="O16" s="312">
        <v>0</v>
      </c>
      <c r="P16" s="312">
        <v>-92000</v>
      </c>
    </row>
    <row r="17" spans="1:16" ht="24.75" customHeight="1" x14ac:dyDescent="0.2">
      <c r="A17" s="305" t="s">
        <v>176</v>
      </c>
      <c r="B17" s="304" t="s">
        <v>176</v>
      </c>
      <c r="C17" s="305" t="s">
        <v>176</v>
      </c>
      <c r="D17" s="315" t="s">
        <v>261</v>
      </c>
      <c r="E17" s="308">
        <v>187000</v>
      </c>
      <c r="F17" s="308">
        <v>92000</v>
      </c>
      <c r="G17" s="308">
        <v>0</v>
      </c>
      <c r="H17" s="308">
        <v>279000</v>
      </c>
      <c r="I17" s="308">
        <v>0</v>
      </c>
      <c r="J17" s="308">
        <v>-92000</v>
      </c>
      <c r="K17" s="308">
        <v>0</v>
      </c>
      <c r="L17" s="308">
        <v>-92000</v>
      </c>
      <c r="M17" s="308">
        <v>187000</v>
      </c>
      <c r="N17" s="308">
        <v>0</v>
      </c>
      <c r="O17" s="308">
        <v>0</v>
      </c>
      <c r="P17" s="308">
        <v>187000</v>
      </c>
    </row>
    <row r="18" spans="1:16" x14ac:dyDescent="0.2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</row>
    <row r="19" spans="1:16" x14ac:dyDescent="0.2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 x14ac:dyDescent="0.2">
      <c r="A20" s="262"/>
      <c r="B20" s="300" t="s">
        <v>39</v>
      </c>
      <c r="C20" s="262"/>
      <c r="D20" s="262"/>
      <c r="E20" s="262"/>
      <c r="F20" s="262"/>
      <c r="G20" s="262"/>
      <c r="H20" s="262"/>
      <c r="I20" s="300" t="s">
        <v>297</v>
      </c>
      <c r="J20" s="262"/>
      <c r="K20" s="262"/>
      <c r="L20" s="262"/>
      <c r="M20" s="262"/>
      <c r="N20" s="262"/>
      <c r="O20" s="262"/>
      <c r="P20" s="262"/>
    </row>
    <row r="21" spans="1:16" x14ac:dyDescent="0.2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</sheetData>
  <mergeCells count="26">
    <mergeCell ref="L1:M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L2:P3"/>
    <mergeCell ref="I8:L8"/>
    <mergeCell ref="I9:I11"/>
    <mergeCell ref="J9:K9"/>
    <mergeCell ref="J10:J11"/>
    <mergeCell ref="K10:K11"/>
    <mergeCell ref="A5:P5"/>
    <mergeCell ref="A6:P6"/>
    <mergeCell ref="A8:A11"/>
    <mergeCell ref="L9:L11"/>
    <mergeCell ref="M8:P8"/>
    <mergeCell ref="M9:M11"/>
    <mergeCell ref="N9:O9"/>
    <mergeCell ref="N10:N11"/>
    <mergeCell ref="O10:O11"/>
    <mergeCell ref="P9:P11"/>
  </mergeCells>
  <pageMargins left="0.78740157480314965" right="0.59055118110236227" top="0.78740157480314965" bottom="0.39370078740157483" header="0" footer="0"/>
  <pageSetup paperSize="9" scale="75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8" zoomScaleNormal="100" workbookViewId="0">
      <selection activeCell="D1" sqref="D1"/>
    </sheetView>
  </sheetViews>
  <sheetFormatPr defaultRowHeight="15" x14ac:dyDescent="0.25"/>
  <cols>
    <col min="1" max="1" width="12.85546875" style="80" customWidth="1"/>
    <col min="2" max="2" width="10.42578125" style="80" customWidth="1"/>
    <col min="3" max="3" width="52.140625" style="80" customWidth="1"/>
    <col min="4" max="4" width="28.5703125" style="80" customWidth="1"/>
    <col min="5" max="16384" width="9.140625" style="80"/>
  </cols>
  <sheetData>
    <row r="1" spans="1:4" x14ac:dyDescent="0.25">
      <c r="C1" s="81"/>
      <c r="D1" s="82" t="s">
        <v>267</v>
      </c>
    </row>
    <row r="2" spans="1:4" ht="48" customHeight="1" x14ac:dyDescent="0.25">
      <c r="A2" s="80" t="s">
        <v>365</v>
      </c>
      <c r="C2" s="83"/>
      <c r="D2" s="112" t="s">
        <v>425</v>
      </c>
    </row>
    <row r="3" spans="1:4" ht="44.25" customHeight="1" x14ac:dyDescent="0.25">
      <c r="A3" s="213" t="s">
        <v>371</v>
      </c>
      <c r="B3" s="213"/>
      <c r="C3" s="213"/>
      <c r="D3" s="213"/>
    </row>
    <row r="4" spans="1:4" s="153" customFormat="1" ht="14.25" customHeight="1" x14ac:dyDescent="0.2">
      <c r="C4" s="154">
        <v>2550800000</v>
      </c>
    </row>
    <row r="5" spans="1:4" x14ac:dyDescent="0.25">
      <c r="C5" s="154" t="s">
        <v>268</v>
      </c>
    </row>
    <row r="6" spans="1:4" ht="15.75" x14ac:dyDescent="0.25">
      <c r="C6" s="84"/>
    </row>
    <row r="7" spans="1:4" ht="18" customHeight="1" x14ac:dyDescent="0.3">
      <c r="A7" s="214" t="s">
        <v>269</v>
      </c>
      <c r="B7" s="214"/>
      <c r="C7" s="215"/>
      <c r="D7" s="215"/>
    </row>
    <row r="8" spans="1:4" ht="9.75" customHeight="1" x14ac:dyDescent="0.25">
      <c r="C8" s="85"/>
    </row>
    <row r="9" spans="1:4" ht="15" customHeight="1" x14ac:dyDescent="0.25">
      <c r="C9" s="85"/>
      <c r="D9" s="81" t="s">
        <v>1</v>
      </c>
    </row>
    <row r="10" spans="1:4" ht="36.75" customHeight="1" x14ac:dyDescent="0.25">
      <c r="A10" s="86" t="s">
        <v>270</v>
      </c>
      <c r="B10" s="216" t="s">
        <v>271</v>
      </c>
      <c r="C10" s="217"/>
      <c r="D10" s="87" t="s">
        <v>4</v>
      </c>
    </row>
    <row r="11" spans="1:4" ht="15.75" x14ac:dyDescent="0.25">
      <c r="A11" s="87">
        <v>1</v>
      </c>
      <c r="B11" s="211">
        <v>2</v>
      </c>
      <c r="C11" s="212"/>
      <c r="D11" s="87">
        <v>3</v>
      </c>
    </row>
    <row r="12" spans="1:4" ht="19.5" customHeight="1" x14ac:dyDescent="0.25">
      <c r="A12" s="218" t="s">
        <v>272</v>
      </c>
      <c r="B12" s="218"/>
      <c r="C12" s="218"/>
      <c r="D12" s="218"/>
    </row>
    <row r="13" spans="1:4" ht="21" customHeight="1" x14ac:dyDescent="0.25">
      <c r="A13" s="88">
        <v>41020100</v>
      </c>
      <c r="B13" s="219" t="s">
        <v>283</v>
      </c>
      <c r="C13" s="220"/>
      <c r="D13" s="88">
        <f>D14</f>
        <v>34639200</v>
      </c>
    </row>
    <row r="14" spans="1:4" s="101" customFormat="1" ht="21" customHeight="1" x14ac:dyDescent="0.25">
      <c r="A14" s="102"/>
      <c r="B14" s="227" t="s">
        <v>284</v>
      </c>
      <c r="C14" s="228"/>
      <c r="D14" s="103">
        <v>34639200</v>
      </c>
    </row>
    <row r="15" spans="1:4" s="101" customFormat="1" ht="98.25" hidden="1" customHeight="1" x14ac:dyDescent="0.25">
      <c r="A15" s="88">
        <v>41040500</v>
      </c>
      <c r="B15" s="219" t="s">
        <v>353</v>
      </c>
      <c r="C15" s="220"/>
      <c r="D15" s="88"/>
    </row>
    <row r="16" spans="1:4" s="101" customFormat="1" ht="21" hidden="1" customHeight="1" x14ac:dyDescent="0.25">
      <c r="A16" s="89">
        <v>25100000000</v>
      </c>
      <c r="B16" s="223" t="s">
        <v>194</v>
      </c>
      <c r="C16" s="224"/>
      <c r="D16" s="102"/>
    </row>
    <row r="17" spans="1:4" s="101" customFormat="1" ht="35.25" customHeight="1" x14ac:dyDescent="0.25">
      <c r="A17" s="104">
        <v>41033900</v>
      </c>
      <c r="B17" s="236" t="s">
        <v>222</v>
      </c>
      <c r="C17" s="237"/>
      <c r="D17" s="88">
        <f>D18</f>
        <v>52321000</v>
      </c>
    </row>
    <row r="18" spans="1:4" s="101" customFormat="1" ht="21.75" customHeight="1" x14ac:dyDescent="0.25">
      <c r="A18" s="105"/>
      <c r="B18" s="227" t="s">
        <v>284</v>
      </c>
      <c r="C18" s="228"/>
      <c r="D18" s="103">
        <v>52321000</v>
      </c>
    </row>
    <row r="19" spans="1:4" ht="47.25" customHeight="1" x14ac:dyDescent="0.25">
      <c r="A19" s="88">
        <v>41051000</v>
      </c>
      <c r="B19" s="221" t="s">
        <v>199</v>
      </c>
      <c r="C19" s="222"/>
      <c r="D19" s="91">
        <f>D20</f>
        <v>670400</v>
      </c>
    </row>
    <row r="20" spans="1:4" ht="18" customHeight="1" x14ac:dyDescent="0.25">
      <c r="A20" s="89">
        <v>2510000000</v>
      </c>
      <c r="B20" s="223" t="s">
        <v>194</v>
      </c>
      <c r="C20" s="224"/>
      <c r="D20" s="92">
        <v>670400</v>
      </c>
    </row>
    <row r="21" spans="1:4" ht="52.5" hidden="1" customHeight="1" x14ac:dyDescent="0.25">
      <c r="A21" s="88">
        <v>41051200</v>
      </c>
      <c r="B21" s="219" t="s">
        <v>200</v>
      </c>
      <c r="C21" s="220"/>
      <c r="D21" s="91"/>
    </row>
    <row r="22" spans="1:4" ht="22.5" hidden="1" customHeight="1" x14ac:dyDescent="0.25">
      <c r="A22" s="89">
        <v>25100000000</v>
      </c>
      <c r="B22" s="223" t="s">
        <v>194</v>
      </c>
      <c r="C22" s="224"/>
      <c r="D22" s="92"/>
    </row>
    <row r="23" spans="1:4" ht="49.5" customHeight="1" x14ac:dyDescent="0.25">
      <c r="A23" s="93">
        <v>41053900</v>
      </c>
      <c r="B23" s="225" t="s">
        <v>273</v>
      </c>
      <c r="C23" s="226"/>
      <c r="D23" s="91">
        <f>D24</f>
        <v>23900</v>
      </c>
    </row>
    <row r="24" spans="1:4" ht="20.25" customHeight="1" x14ac:dyDescent="0.25">
      <c r="A24" s="89">
        <v>251000000</v>
      </c>
      <c r="B24" s="223" t="s">
        <v>194</v>
      </c>
      <c r="C24" s="224"/>
      <c r="D24" s="92">
        <v>23900</v>
      </c>
    </row>
    <row r="25" spans="1:4" ht="63.75" hidden="1" customHeight="1" x14ac:dyDescent="0.25">
      <c r="A25" s="93"/>
      <c r="B25" s="225"/>
      <c r="C25" s="226"/>
      <c r="D25" s="91"/>
    </row>
    <row r="26" spans="1:4" ht="24.75" hidden="1" customHeight="1" x14ac:dyDescent="0.25">
      <c r="A26" s="89"/>
      <c r="B26" s="223"/>
      <c r="C26" s="224"/>
      <c r="D26" s="92"/>
    </row>
    <row r="27" spans="1:4" ht="18.75" hidden="1" x14ac:dyDescent="0.25">
      <c r="A27" s="94"/>
      <c r="B27" s="94"/>
      <c r="C27" s="95"/>
      <c r="D27" s="96"/>
    </row>
    <row r="28" spans="1:4" ht="18.75" hidden="1" x14ac:dyDescent="0.25">
      <c r="A28" s="94"/>
      <c r="B28" s="94"/>
      <c r="C28" s="97"/>
      <c r="D28" s="96"/>
    </row>
    <row r="29" spans="1:4" ht="18.75" hidden="1" x14ac:dyDescent="0.25">
      <c r="A29" s="94"/>
      <c r="B29" s="94"/>
      <c r="C29" s="97"/>
      <c r="D29" s="96"/>
    </row>
    <row r="30" spans="1:4" ht="12" hidden="1" customHeight="1" x14ac:dyDescent="0.25">
      <c r="A30" s="94"/>
      <c r="B30" s="94"/>
      <c r="C30" s="97"/>
      <c r="D30" s="96"/>
    </row>
    <row r="31" spans="1:4" ht="12" hidden="1" customHeight="1" x14ac:dyDescent="0.25">
      <c r="A31" s="94"/>
      <c r="B31" s="94"/>
      <c r="C31" s="98"/>
      <c r="D31" s="96"/>
    </row>
    <row r="32" spans="1:4" ht="19.5" hidden="1" customHeight="1" x14ac:dyDescent="0.25">
      <c r="A32" s="94"/>
      <c r="B32" s="94"/>
      <c r="C32" s="98"/>
      <c r="D32" s="96"/>
    </row>
    <row r="33" spans="1:4" ht="19.5" customHeight="1" x14ac:dyDescent="0.25">
      <c r="A33" s="218" t="s">
        <v>274</v>
      </c>
      <c r="B33" s="218"/>
      <c r="C33" s="218"/>
      <c r="D33" s="218"/>
    </row>
    <row r="34" spans="1:4" ht="36" customHeight="1" x14ac:dyDescent="0.25">
      <c r="A34" s="88"/>
      <c r="B34" s="230" t="s">
        <v>369</v>
      </c>
      <c r="C34" s="231"/>
      <c r="D34" s="91">
        <f>D36</f>
        <v>0</v>
      </c>
    </row>
    <row r="35" spans="1:4" ht="16.5" customHeight="1" x14ac:dyDescent="0.25">
      <c r="A35" s="94"/>
      <c r="B35" s="232" t="s">
        <v>276</v>
      </c>
      <c r="C35" s="233"/>
      <c r="D35" s="96">
        <v>0</v>
      </c>
    </row>
    <row r="36" spans="1:4" ht="14.25" customHeight="1" x14ac:dyDescent="0.25">
      <c r="A36" s="89"/>
      <c r="B36" s="223"/>
      <c r="C36" s="224"/>
      <c r="D36" s="96"/>
    </row>
    <row r="37" spans="1:4" ht="23.25" customHeight="1" x14ac:dyDescent="0.25">
      <c r="A37" s="151" t="s">
        <v>38</v>
      </c>
      <c r="B37" s="234" t="s">
        <v>278</v>
      </c>
      <c r="C37" s="235"/>
      <c r="D37" s="150">
        <f>D38+D39</f>
        <v>87654500</v>
      </c>
    </row>
    <row r="38" spans="1:4" ht="18.75" x14ac:dyDescent="0.25">
      <c r="A38" s="90" t="s">
        <v>38</v>
      </c>
      <c r="B38" s="232" t="s">
        <v>183</v>
      </c>
      <c r="C38" s="233"/>
      <c r="D38" s="99">
        <f>D13+D15+D17+D19+D21+D23</f>
        <v>87654500</v>
      </c>
    </row>
    <row r="39" spans="1:4" ht="22.5" customHeight="1" x14ac:dyDescent="0.25">
      <c r="A39" s="90" t="s">
        <v>38</v>
      </c>
      <c r="B39" s="232" t="s">
        <v>182</v>
      </c>
      <c r="C39" s="233"/>
      <c r="D39" s="96">
        <f>D34</f>
        <v>0</v>
      </c>
    </row>
    <row r="40" spans="1:4" ht="23.25" customHeight="1" x14ac:dyDescent="0.25"/>
    <row r="41" spans="1:4" ht="14.25" hidden="1" customHeight="1" x14ac:dyDescent="0.25"/>
    <row r="42" spans="1:4" ht="15" hidden="1" customHeight="1" x14ac:dyDescent="0.25"/>
    <row r="43" spans="1:4" ht="18.75" x14ac:dyDescent="0.3">
      <c r="A43" s="214" t="s">
        <v>279</v>
      </c>
      <c r="B43" s="214"/>
      <c r="C43" s="215"/>
      <c r="D43" s="215"/>
    </row>
    <row r="44" spans="1:4" ht="15.75" x14ac:dyDescent="0.25">
      <c r="C44" s="85"/>
    </row>
    <row r="45" spans="1:4" ht="15.75" x14ac:dyDescent="0.25">
      <c r="C45" s="85"/>
      <c r="D45" s="81" t="s">
        <v>1</v>
      </c>
    </row>
    <row r="46" spans="1:4" ht="93" customHeight="1" x14ac:dyDescent="0.25">
      <c r="A46" s="86" t="s">
        <v>280</v>
      </c>
      <c r="B46" s="86" t="s">
        <v>225</v>
      </c>
      <c r="C46" s="90" t="s">
        <v>281</v>
      </c>
      <c r="D46" s="87" t="s">
        <v>4</v>
      </c>
    </row>
    <row r="47" spans="1:4" ht="15.75" x14ac:dyDescent="0.25">
      <c r="A47" s="87">
        <v>1</v>
      </c>
      <c r="B47" s="87"/>
      <c r="C47" s="87">
        <v>2</v>
      </c>
      <c r="D47" s="87">
        <v>3</v>
      </c>
    </row>
    <row r="48" spans="1:4" ht="18.75" x14ac:dyDescent="0.25">
      <c r="A48" s="218" t="s">
        <v>272</v>
      </c>
      <c r="B48" s="218"/>
      <c r="C48" s="218"/>
      <c r="D48" s="218"/>
    </row>
    <row r="49" spans="1:4" ht="18.75" x14ac:dyDescent="0.25">
      <c r="A49" s="94"/>
      <c r="B49" s="94"/>
      <c r="C49" s="100" t="s">
        <v>275</v>
      </c>
      <c r="D49" s="96">
        <v>0</v>
      </c>
    </row>
    <row r="50" spans="1:4" ht="18.75" hidden="1" x14ac:dyDescent="0.25">
      <c r="A50" s="94"/>
      <c r="B50" s="94"/>
      <c r="C50" s="98" t="s">
        <v>282</v>
      </c>
      <c r="D50" s="96"/>
    </row>
    <row r="51" spans="1:4" ht="18.75" hidden="1" x14ac:dyDescent="0.25">
      <c r="A51" s="94"/>
      <c r="B51" s="94"/>
      <c r="C51" s="98" t="s">
        <v>277</v>
      </c>
      <c r="D51" s="96"/>
    </row>
    <row r="52" spans="1:4" ht="18.75" x14ac:dyDescent="0.25">
      <c r="A52" s="218" t="s">
        <v>274</v>
      </c>
      <c r="B52" s="218"/>
      <c r="C52" s="218"/>
      <c r="D52" s="218"/>
    </row>
    <row r="53" spans="1:4" ht="18.75" x14ac:dyDescent="0.25">
      <c r="A53" s="94"/>
      <c r="B53" s="94"/>
      <c r="C53" s="100" t="s">
        <v>275</v>
      </c>
      <c r="D53" s="96">
        <v>0</v>
      </c>
    </row>
    <row r="54" spans="1:4" ht="18.75" hidden="1" x14ac:dyDescent="0.25">
      <c r="A54" s="94"/>
      <c r="B54" s="94"/>
      <c r="C54" s="98" t="s">
        <v>282</v>
      </c>
      <c r="D54" s="96"/>
    </row>
    <row r="55" spans="1:4" ht="18.75" hidden="1" x14ac:dyDescent="0.25">
      <c r="A55" s="94"/>
      <c r="B55" s="94"/>
      <c r="C55" s="98" t="s">
        <v>277</v>
      </c>
      <c r="D55" s="96"/>
    </row>
    <row r="56" spans="1:4" ht="18.75" x14ac:dyDescent="0.25">
      <c r="A56" s="94" t="s">
        <v>38</v>
      </c>
      <c r="B56" s="94"/>
      <c r="C56" s="98" t="s">
        <v>278</v>
      </c>
      <c r="D56" s="96"/>
    </row>
    <row r="57" spans="1:4" ht="18.75" x14ac:dyDescent="0.25">
      <c r="A57" s="94" t="s">
        <v>38</v>
      </c>
      <c r="B57" s="94"/>
      <c r="C57" s="98" t="s">
        <v>183</v>
      </c>
      <c r="D57" s="96">
        <f>D49</f>
        <v>0</v>
      </c>
    </row>
    <row r="58" spans="1:4" ht="18.75" x14ac:dyDescent="0.25">
      <c r="A58" s="94" t="s">
        <v>38</v>
      </c>
      <c r="B58" s="94"/>
      <c r="C58" s="98" t="s">
        <v>182</v>
      </c>
      <c r="D58" s="96">
        <f>D53</f>
        <v>0</v>
      </c>
    </row>
    <row r="60" spans="1:4" x14ac:dyDescent="0.25">
      <c r="B60" s="229" t="s">
        <v>299</v>
      </c>
      <c r="C60" s="229"/>
      <c r="D60" s="229"/>
    </row>
  </sheetData>
  <mergeCells count="30">
    <mergeCell ref="B15:C15"/>
    <mergeCell ref="B16:C16"/>
    <mergeCell ref="B60:D60"/>
    <mergeCell ref="B34:C34"/>
    <mergeCell ref="B35:C35"/>
    <mergeCell ref="B36:C36"/>
    <mergeCell ref="B37:C37"/>
    <mergeCell ref="B38:C38"/>
    <mergeCell ref="B39:C39"/>
    <mergeCell ref="B17:C17"/>
    <mergeCell ref="B18:C18"/>
    <mergeCell ref="A43:D43"/>
    <mergeCell ref="A48:D48"/>
    <mergeCell ref="A52:D52"/>
    <mergeCell ref="B11:C11"/>
    <mergeCell ref="A3:D3"/>
    <mergeCell ref="A7:D7"/>
    <mergeCell ref="B10:C10"/>
    <mergeCell ref="A33:D33"/>
    <mergeCell ref="A12:D12"/>
    <mergeCell ref="B13:C13"/>
    <mergeCell ref="B19:C19"/>
    <mergeCell ref="B20:C20"/>
    <mergeCell ref="B21:C21"/>
    <mergeCell ref="B22:C22"/>
    <mergeCell ref="B23:C23"/>
    <mergeCell ref="B24:C24"/>
    <mergeCell ref="B25:C25"/>
    <mergeCell ref="B26:C26"/>
    <mergeCell ref="B14:C14"/>
  </mergeCells>
  <pageMargins left="1.04" right="0.42" top="0.39370078740157483" bottom="0.39370078740157483" header="0.31496062992125984" footer="0.31496062992125984"/>
  <pageSetup paperSize="9" scale="92" orientation="portrait" r:id="rId1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75" zoomScaleNormal="75" zoomScaleSheetLayoutView="75" workbookViewId="0">
      <selection activeCell="G2" sqref="G2:J2"/>
    </sheetView>
  </sheetViews>
  <sheetFormatPr defaultColWidth="7.85546875" defaultRowHeight="12.75" x14ac:dyDescent="0.2"/>
  <cols>
    <col min="1" max="1" width="19.140625" style="157" customWidth="1"/>
    <col min="2" max="2" width="14.85546875" style="157" customWidth="1"/>
    <col min="3" max="3" width="17.7109375" style="157" customWidth="1"/>
    <col min="4" max="4" width="63.140625" style="157" customWidth="1"/>
    <col min="5" max="5" width="74.42578125" style="158" customWidth="1"/>
    <col min="6" max="6" width="22.85546875" style="157" customWidth="1"/>
    <col min="7" max="7" width="17.140625" style="157" customWidth="1"/>
    <col min="8" max="8" width="18.42578125" style="157" customWidth="1"/>
    <col min="9" max="9" width="23.5703125" style="157" customWidth="1"/>
    <col min="10" max="10" width="21.140625" style="157" customWidth="1"/>
    <col min="11" max="16384" width="7.85546875" style="156"/>
  </cols>
  <sheetData>
    <row r="1" spans="1:17" s="208" customFormat="1" ht="22.5" customHeight="1" x14ac:dyDescent="0.25">
      <c r="A1" s="210"/>
      <c r="B1" s="209"/>
      <c r="C1" s="209"/>
      <c r="D1" s="209"/>
      <c r="E1" s="209"/>
      <c r="F1" s="209"/>
      <c r="G1" s="242" t="s">
        <v>419</v>
      </c>
      <c r="H1" s="243"/>
      <c r="I1" s="243"/>
      <c r="J1" s="243"/>
    </row>
    <row r="2" spans="1:17" ht="39" customHeight="1" x14ac:dyDescent="0.2">
      <c r="A2" s="157" t="s">
        <v>365</v>
      </c>
      <c r="C2" s="207"/>
      <c r="D2" s="206"/>
      <c r="G2" s="240" t="s">
        <v>428</v>
      </c>
      <c r="H2" s="241"/>
      <c r="I2" s="241"/>
      <c r="J2" s="241"/>
    </row>
    <row r="3" spans="1:17" ht="48.75" customHeight="1" x14ac:dyDescent="0.2">
      <c r="A3" s="238" t="s">
        <v>418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7" ht="31.5" x14ac:dyDescent="0.25">
      <c r="A4" s="205" t="s">
        <v>417</v>
      </c>
      <c r="B4" s="204"/>
      <c r="C4" s="204"/>
      <c r="D4" s="203"/>
      <c r="E4" s="202"/>
      <c r="F4" s="200"/>
      <c r="G4" s="201"/>
      <c r="H4" s="200"/>
      <c r="I4" s="200"/>
      <c r="J4" s="199" t="s">
        <v>189</v>
      </c>
    </row>
    <row r="5" spans="1:17" s="194" customFormat="1" ht="127.5" customHeight="1" x14ac:dyDescent="0.3">
      <c r="A5" s="198" t="s">
        <v>416</v>
      </c>
      <c r="B5" s="197" t="s">
        <v>225</v>
      </c>
      <c r="C5" s="197" t="s">
        <v>172</v>
      </c>
      <c r="D5" s="196" t="s">
        <v>415</v>
      </c>
      <c r="E5" s="195" t="s">
        <v>414</v>
      </c>
      <c r="F5" s="195" t="s">
        <v>413</v>
      </c>
      <c r="G5" s="195" t="s">
        <v>412</v>
      </c>
      <c r="H5" s="195" t="s">
        <v>411</v>
      </c>
      <c r="I5" s="195" t="s">
        <v>410</v>
      </c>
      <c r="J5" s="195" t="s">
        <v>409</v>
      </c>
    </row>
    <row r="6" spans="1:17" s="189" customFormat="1" ht="20.25" customHeight="1" x14ac:dyDescent="0.2">
      <c r="A6" s="193" t="s">
        <v>408</v>
      </c>
      <c r="B6" s="193" t="s">
        <v>407</v>
      </c>
      <c r="C6" s="193" t="s">
        <v>406</v>
      </c>
      <c r="D6" s="192">
        <v>4</v>
      </c>
      <c r="E6" s="191">
        <v>5</v>
      </c>
      <c r="F6" s="190">
        <v>6</v>
      </c>
      <c r="G6" s="190">
        <v>7</v>
      </c>
      <c r="H6" s="190">
        <v>8</v>
      </c>
      <c r="I6" s="190">
        <v>9</v>
      </c>
      <c r="J6" s="190">
        <v>10</v>
      </c>
    </row>
    <row r="7" spans="1:17" ht="41.25" customHeight="1" x14ac:dyDescent="0.25">
      <c r="A7" s="188"/>
      <c r="B7" s="188"/>
      <c r="C7" s="187"/>
      <c r="D7" s="57"/>
      <c r="E7" s="186"/>
      <c r="F7" s="185"/>
      <c r="G7" s="184"/>
      <c r="H7" s="184"/>
      <c r="I7" s="184"/>
      <c r="J7" s="183"/>
    </row>
    <row r="8" spans="1:17" s="176" customFormat="1" ht="51.75" customHeight="1" x14ac:dyDescent="0.2">
      <c r="A8" s="52" t="s">
        <v>404</v>
      </c>
      <c r="B8" s="52" t="s">
        <v>404</v>
      </c>
      <c r="C8" s="182" t="s">
        <v>404</v>
      </c>
      <c r="D8" s="181" t="s">
        <v>405</v>
      </c>
      <c r="E8" s="180" t="s">
        <v>404</v>
      </c>
      <c r="F8" s="177" t="s">
        <v>404</v>
      </c>
      <c r="G8" s="179"/>
      <c r="H8" s="178"/>
      <c r="I8" s="178"/>
      <c r="J8" s="177" t="s">
        <v>404</v>
      </c>
    </row>
    <row r="9" spans="1:17" ht="19.5" x14ac:dyDescent="0.2">
      <c r="D9" s="174"/>
      <c r="E9" s="175"/>
      <c r="F9" s="174"/>
      <c r="G9" s="174"/>
    </row>
    <row r="10" spans="1:17" s="167" customFormat="1" ht="30.75" customHeight="1" x14ac:dyDescent="0.3">
      <c r="A10" s="173"/>
      <c r="B10" s="168"/>
      <c r="C10" s="172"/>
      <c r="D10" s="170" t="s">
        <v>39</v>
      </c>
      <c r="E10" s="171" t="s">
        <v>403</v>
      </c>
      <c r="F10" s="170"/>
      <c r="G10" s="170"/>
      <c r="H10" s="169"/>
      <c r="I10" s="169"/>
      <c r="J10" s="168"/>
    </row>
    <row r="11" spans="1:17" ht="13.5" customHeight="1" x14ac:dyDescent="0.2">
      <c r="E11" s="166"/>
    </row>
    <row r="12" spans="1:17" ht="20.25" customHeight="1" x14ac:dyDescent="0.2"/>
    <row r="13" spans="1:17" ht="28.5" customHeight="1" x14ac:dyDescent="0.2">
      <c r="A13" s="165"/>
      <c r="B13" s="165"/>
      <c r="C13" s="165"/>
      <c r="D13" s="165"/>
      <c r="F13" s="165"/>
      <c r="G13" s="165"/>
      <c r="H13" s="165"/>
      <c r="I13" s="165"/>
      <c r="J13" s="165"/>
      <c r="K13" s="164"/>
      <c r="L13" s="164"/>
      <c r="M13" s="164"/>
      <c r="N13" s="164"/>
      <c r="O13" s="164"/>
      <c r="P13" s="164"/>
      <c r="Q13" s="164"/>
    </row>
    <row r="14" spans="1:17" ht="21" customHeight="1" x14ac:dyDescent="0.2">
      <c r="A14" s="162"/>
      <c r="B14" s="162"/>
      <c r="C14" s="162"/>
      <c r="D14" s="162"/>
      <c r="E14" s="163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ht="12.75" customHeight="1" x14ac:dyDescent="0.2">
      <c r="A15" s="160"/>
      <c r="B15" s="160"/>
      <c r="C15" s="160"/>
      <c r="D15" s="160"/>
      <c r="E15" s="161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1:17" ht="12.75" customHeight="1" x14ac:dyDescent="0.2">
      <c r="A16" s="162"/>
      <c r="B16" s="162"/>
      <c r="C16" s="162"/>
      <c r="D16" s="162"/>
      <c r="E16" s="159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x14ac:dyDescent="0.2">
      <c r="A17" s="160"/>
      <c r="B17" s="160"/>
      <c r="C17" s="160"/>
      <c r="D17" s="160"/>
      <c r="E17" s="161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x14ac:dyDescent="0.2">
      <c r="E18" s="159"/>
    </row>
  </sheetData>
  <mergeCells count="3">
    <mergeCell ref="A3:J3"/>
    <mergeCell ref="G2:J2"/>
    <mergeCell ref="G1:J1"/>
  </mergeCells>
  <printOptions horizontalCentered="1"/>
  <pageMargins left="0.19685039370078741" right="0" top="0.78740157480314965" bottom="0.31496062992125984" header="0.23622047244094491" footer="0.19685039370078741"/>
  <pageSetup paperSize="9" scale="42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47" zoomScale="75" zoomScaleNormal="75" workbookViewId="0">
      <selection activeCell="J30" sqref="J30:J31"/>
    </sheetView>
  </sheetViews>
  <sheetFormatPr defaultColWidth="9.140625" defaultRowHeight="12.75" x14ac:dyDescent="0.2"/>
  <cols>
    <col min="1" max="1" width="16.85546875" style="2" customWidth="1"/>
    <col min="2" max="2" width="14.140625" style="2" customWidth="1"/>
    <col min="3" max="3" width="15.7109375" style="2" customWidth="1"/>
    <col min="4" max="4" width="37.7109375" style="1" customWidth="1"/>
    <col min="5" max="5" width="55.85546875" style="1" customWidth="1"/>
    <col min="6" max="6" width="17.7109375" style="1" customWidth="1"/>
    <col min="7" max="7" width="15.28515625" style="1" customWidth="1"/>
    <col min="8" max="8" width="0.140625" style="1" hidden="1" customWidth="1"/>
    <col min="9" max="9" width="16.5703125" style="1" customWidth="1"/>
    <col min="10" max="10" width="12.140625" style="1" customWidth="1"/>
    <col min="11" max="11" width="12.42578125" style="1" customWidth="1"/>
    <col min="12" max="16384" width="9.140625" style="1"/>
  </cols>
  <sheetData>
    <row r="1" spans="1:11" ht="18.75" customHeight="1" x14ac:dyDescent="0.2">
      <c r="A1" s="58"/>
      <c r="F1" s="253" t="s">
        <v>201</v>
      </c>
      <c r="G1" s="254"/>
      <c r="H1" s="254"/>
      <c r="I1" s="254"/>
    </row>
    <row r="2" spans="1:11" ht="12.75" customHeight="1" x14ac:dyDescent="0.2">
      <c r="F2" s="255" t="s">
        <v>426</v>
      </c>
      <c r="G2" s="256"/>
      <c r="H2" s="256"/>
      <c r="I2" s="256"/>
    </row>
    <row r="3" spans="1:11" x14ac:dyDescent="0.2">
      <c r="D3" s="22"/>
      <c r="F3" s="256"/>
      <c r="G3" s="256"/>
      <c r="H3" s="256"/>
      <c r="I3" s="256"/>
    </row>
    <row r="4" spans="1:11" ht="43.5" customHeight="1" x14ac:dyDescent="0.2">
      <c r="A4" s="2" t="s">
        <v>365</v>
      </c>
      <c r="F4" s="256"/>
      <c r="G4" s="256"/>
      <c r="H4" s="256"/>
      <c r="I4" s="256"/>
    </row>
    <row r="5" spans="1:11" s="21" customFormat="1" ht="37.5" customHeight="1" x14ac:dyDescent="0.2">
      <c r="A5" s="257" t="s">
        <v>372</v>
      </c>
      <c r="B5" s="257"/>
      <c r="C5" s="257"/>
      <c r="D5" s="257"/>
      <c r="E5" s="257"/>
      <c r="F5" s="257"/>
      <c r="G5" s="257"/>
      <c r="H5" s="257"/>
      <c r="I5" s="257"/>
    </row>
    <row r="6" spans="1:11" ht="44.25" customHeight="1" x14ac:dyDescent="0.2">
      <c r="A6" s="61" t="s">
        <v>370</v>
      </c>
      <c r="H6" s="20"/>
      <c r="K6" s="152" t="s">
        <v>189</v>
      </c>
    </row>
    <row r="7" spans="1:11" s="3" customFormat="1" ht="15.75" x14ac:dyDescent="0.2">
      <c r="A7" s="258" t="s">
        <v>224</v>
      </c>
      <c r="B7" s="258" t="s">
        <v>225</v>
      </c>
      <c r="C7" s="258" t="s">
        <v>195</v>
      </c>
      <c r="D7" s="259" t="s">
        <v>235</v>
      </c>
      <c r="E7" s="244" t="s">
        <v>193</v>
      </c>
      <c r="F7" s="259" t="s">
        <v>196</v>
      </c>
      <c r="G7" s="259" t="s">
        <v>4</v>
      </c>
      <c r="H7" s="244"/>
      <c r="I7" s="259" t="s">
        <v>5</v>
      </c>
      <c r="J7" s="244" t="s">
        <v>6</v>
      </c>
      <c r="K7" s="244"/>
    </row>
    <row r="8" spans="1:11" s="3" customFormat="1" ht="114.75" customHeight="1" x14ac:dyDescent="0.2">
      <c r="A8" s="258"/>
      <c r="B8" s="258"/>
      <c r="C8" s="258"/>
      <c r="D8" s="259"/>
      <c r="E8" s="244"/>
      <c r="F8" s="259"/>
      <c r="G8" s="259"/>
      <c r="H8" s="244"/>
      <c r="I8" s="259"/>
      <c r="J8" s="72" t="s">
        <v>4</v>
      </c>
      <c r="K8" s="74" t="s">
        <v>8</v>
      </c>
    </row>
    <row r="9" spans="1:11" x14ac:dyDescent="0.2">
      <c r="A9" s="19">
        <v>1</v>
      </c>
      <c r="B9" s="18">
        <v>2</v>
      </c>
      <c r="C9" s="18">
        <v>3</v>
      </c>
      <c r="D9" s="17">
        <v>4</v>
      </c>
      <c r="E9" s="16">
        <v>5</v>
      </c>
      <c r="F9" s="15">
        <v>6</v>
      </c>
      <c r="G9" s="15">
        <v>7</v>
      </c>
      <c r="H9" s="15"/>
      <c r="I9" s="15">
        <v>8</v>
      </c>
      <c r="J9" s="8"/>
      <c r="K9" s="8"/>
    </row>
    <row r="10" spans="1:11" s="10" customFormat="1" ht="43.5" customHeight="1" x14ac:dyDescent="0.2">
      <c r="A10" s="48" t="s">
        <v>165</v>
      </c>
      <c r="B10" s="49"/>
      <c r="C10" s="49"/>
      <c r="D10" s="33" t="s">
        <v>192</v>
      </c>
      <c r="E10" s="34"/>
      <c r="F10" s="12"/>
      <c r="G10" s="12">
        <f>G11</f>
        <v>13803700</v>
      </c>
      <c r="H10" s="12"/>
      <c r="I10" s="12">
        <f>I11</f>
        <v>12871700</v>
      </c>
      <c r="J10" s="12">
        <f>J11</f>
        <v>932000</v>
      </c>
      <c r="K10" s="12">
        <f>K11</f>
        <v>840000</v>
      </c>
    </row>
    <row r="11" spans="1:11" s="10" customFormat="1" ht="37.5" customHeight="1" x14ac:dyDescent="0.2">
      <c r="A11" s="63" t="s">
        <v>164</v>
      </c>
      <c r="B11" s="64"/>
      <c r="C11" s="64"/>
      <c r="D11" s="65" t="s">
        <v>192</v>
      </c>
      <c r="E11" s="66"/>
      <c r="F11" s="12"/>
      <c r="G11" s="12">
        <f>I11+J11</f>
        <v>13803700</v>
      </c>
      <c r="H11" s="12"/>
      <c r="I11" s="12">
        <f>I12+I13+I14+I15+I16+I17+I18+I19+I20+I21+I22+I23+I24+I26+I27+I28+I29+I32+I33+I34+I30+I31+I35+I36</f>
        <v>12871700</v>
      </c>
      <c r="J11" s="12">
        <f t="shared" ref="J11:K11" si="0">J12+J13+J14+J15+J16+J17+J18+J19+J20+J21+J22+J23+J24+J26+J27+J28+J29+J32+J33+J34+J30+J31+J35+J36</f>
        <v>932000</v>
      </c>
      <c r="K11" s="12">
        <f t="shared" si="0"/>
        <v>840000</v>
      </c>
    </row>
    <row r="12" spans="1:11" s="14" customFormat="1" ht="105.75" customHeight="1" x14ac:dyDescent="0.2">
      <c r="A12" s="119" t="s">
        <v>236</v>
      </c>
      <c r="B12" s="26" t="s">
        <v>237</v>
      </c>
      <c r="C12" s="26" t="s">
        <v>114</v>
      </c>
      <c r="D12" s="27" t="s">
        <v>301</v>
      </c>
      <c r="E12" s="249" t="s">
        <v>331</v>
      </c>
      <c r="F12" s="251" t="s">
        <v>332</v>
      </c>
      <c r="G12" s="36">
        <f t="shared" ref="G12:G31" si="1">I12+J12</f>
        <v>140000</v>
      </c>
      <c r="H12" s="28"/>
      <c r="I12" s="28">
        <v>140000</v>
      </c>
      <c r="J12" s="28">
        <v>0</v>
      </c>
      <c r="K12" s="32">
        <v>0</v>
      </c>
    </row>
    <row r="13" spans="1:11" s="14" customFormat="1" ht="90.75" customHeight="1" x14ac:dyDescent="0.2">
      <c r="A13" s="119" t="s">
        <v>154</v>
      </c>
      <c r="B13" s="26" t="s">
        <v>153</v>
      </c>
      <c r="C13" s="26" t="s">
        <v>114</v>
      </c>
      <c r="D13" s="27" t="s">
        <v>302</v>
      </c>
      <c r="E13" s="250"/>
      <c r="F13" s="252"/>
      <c r="G13" s="36">
        <f t="shared" si="1"/>
        <v>78700</v>
      </c>
      <c r="H13" s="28"/>
      <c r="I13" s="28">
        <v>78700</v>
      </c>
      <c r="J13" s="28">
        <v>0</v>
      </c>
      <c r="K13" s="32">
        <v>0</v>
      </c>
    </row>
    <row r="14" spans="1:11" s="14" customFormat="1" ht="98.25" customHeight="1" x14ac:dyDescent="0.2">
      <c r="A14" s="119" t="s">
        <v>236</v>
      </c>
      <c r="B14" s="26" t="s">
        <v>237</v>
      </c>
      <c r="C14" s="26" t="s">
        <v>114</v>
      </c>
      <c r="D14" s="27" t="s">
        <v>301</v>
      </c>
      <c r="E14" s="249" t="s">
        <v>333</v>
      </c>
      <c r="F14" s="251" t="s">
        <v>334</v>
      </c>
      <c r="G14" s="36">
        <f t="shared" ref="G14" si="2">I14+J14</f>
        <v>75000</v>
      </c>
      <c r="H14" s="28"/>
      <c r="I14" s="28">
        <v>75000</v>
      </c>
      <c r="J14" s="28">
        <v>0</v>
      </c>
      <c r="K14" s="32">
        <v>0</v>
      </c>
    </row>
    <row r="15" spans="1:11" s="14" customFormat="1" ht="82.5" customHeight="1" x14ac:dyDescent="0.2">
      <c r="A15" s="119" t="s">
        <v>154</v>
      </c>
      <c r="B15" s="26" t="s">
        <v>153</v>
      </c>
      <c r="C15" s="26" t="s">
        <v>114</v>
      </c>
      <c r="D15" s="27" t="s">
        <v>302</v>
      </c>
      <c r="E15" s="250"/>
      <c r="F15" s="252"/>
      <c r="G15" s="36">
        <f>I15+J15</f>
        <v>132000</v>
      </c>
      <c r="H15" s="28"/>
      <c r="I15" s="28">
        <v>132000</v>
      </c>
      <c r="J15" s="28">
        <v>0</v>
      </c>
      <c r="K15" s="32">
        <v>0</v>
      </c>
    </row>
    <row r="16" spans="1:11" s="14" customFormat="1" ht="81" customHeight="1" x14ac:dyDescent="0.2">
      <c r="A16" s="129" t="s">
        <v>349</v>
      </c>
      <c r="B16" s="130">
        <v>8831</v>
      </c>
      <c r="C16" s="131">
        <v>1060</v>
      </c>
      <c r="D16" s="132" t="s">
        <v>350</v>
      </c>
      <c r="E16" s="29" t="s">
        <v>373</v>
      </c>
      <c r="F16" s="123" t="s">
        <v>374</v>
      </c>
      <c r="G16" s="36">
        <f t="shared" si="1"/>
        <v>279000</v>
      </c>
      <c r="H16" s="28"/>
      <c r="I16" s="28">
        <v>187000</v>
      </c>
      <c r="J16" s="28">
        <v>92000</v>
      </c>
      <c r="K16" s="32">
        <v>0</v>
      </c>
    </row>
    <row r="17" spans="1:11" ht="87" customHeight="1" x14ac:dyDescent="0.2">
      <c r="A17" s="133" t="s">
        <v>148</v>
      </c>
      <c r="B17" s="133" t="s">
        <v>147</v>
      </c>
      <c r="C17" s="133" t="s">
        <v>146</v>
      </c>
      <c r="D17" s="132" t="s">
        <v>145</v>
      </c>
      <c r="E17" s="29" t="s">
        <v>238</v>
      </c>
      <c r="F17" s="123" t="s">
        <v>344</v>
      </c>
      <c r="G17" s="36">
        <f t="shared" si="1"/>
        <v>300000</v>
      </c>
      <c r="H17" s="28"/>
      <c r="I17" s="28">
        <v>300000</v>
      </c>
      <c r="J17" s="28">
        <v>0</v>
      </c>
      <c r="K17" s="32">
        <v>0</v>
      </c>
    </row>
    <row r="18" spans="1:11" ht="94.5" customHeight="1" x14ac:dyDescent="0.3">
      <c r="A18" s="134" t="s">
        <v>160</v>
      </c>
      <c r="B18" s="135" t="s">
        <v>49</v>
      </c>
      <c r="C18" s="135" t="s">
        <v>52</v>
      </c>
      <c r="D18" s="136" t="s">
        <v>78</v>
      </c>
      <c r="E18" s="124" t="s">
        <v>340</v>
      </c>
      <c r="F18" s="123" t="s">
        <v>341</v>
      </c>
      <c r="G18" s="36">
        <f t="shared" si="1"/>
        <v>1500000</v>
      </c>
      <c r="H18" s="30"/>
      <c r="I18" s="28">
        <v>1500000</v>
      </c>
      <c r="J18" s="28">
        <v>0</v>
      </c>
      <c r="K18" s="32">
        <v>0</v>
      </c>
    </row>
    <row r="19" spans="1:11" ht="31.5" x14ac:dyDescent="0.2">
      <c r="A19" s="26" t="s">
        <v>160</v>
      </c>
      <c r="B19" s="26" t="s">
        <v>49</v>
      </c>
      <c r="C19" s="26" t="s">
        <v>52</v>
      </c>
      <c r="D19" s="136" t="s">
        <v>78</v>
      </c>
      <c r="E19" s="245" t="s">
        <v>342</v>
      </c>
      <c r="F19" s="247" t="s">
        <v>343</v>
      </c>
      <c r="G19" s="36">
        <f t="shared" si="1"/>
        <v>200000</v>
      </c>
      <c r="H19" s="28"/>
      <c r="I19" s="28">
        <v>200000</v>
      </c>
      <c r="J19" s="28">
        <v>0</v>
      </c>
      <c r="K19" s="32">
        <v>0</v>
      </c>
    </row>
    <row r="20" spans="1:11" ht="61.5" customHeight="1" x14ac:dyDescent="0.2">
      <c r="A20" s="25" t="s">
        <v>140</v>
      </c>
      <c r="B20" s="26" t="s">
        <v>139</v>
      </c>
      <c r="C20" s="26" t="s">
        <v>112</v>
      </c>
      <c r="D20" s="27" t="s">
        <v>138</v>
      </c>
      <c r="E20" s="246"/>
      <c r="F20" s="248"/>
      <c r="G20" s="36">
        <f t="shared" si="1"/>
        <v>20000</v>
      </c>
      <c r="H20" s="28"/>
      <c r="I20" s="28">
        <v>20000</v>
      </c>
      <c r="J20" s="28">
        <v>0</v>
      </c>
      <c r="K20" s="32">
        <v>0</v>
      </c>
    </row>
    <row r="21" spans="1:11" ht="56.25" x14ac:dyDescent="0.2">
      <c r="A21" s="26" t="s">
        <v>160</v>
      </c>
      <c r="B21" s="26" t="s">
        <v>49</v>
      </c>
      <c r="C21" s="26" t="s">
        <v>52</v>
      </c>
      <c r="D21" s="136" t="s">
        <v>78</v>
      </c>
      <c r="E21" s="31" t="s">
        <v>239</v>
      </c>
      <c r="F21" s="78" t="s">
        <v>240</v>
      </c>
      <c r="G21" s="36">
        <f t="shared" si="1"/>
        <v>140000</v>
      </c>
      <c r="H21" s="28"/>
      <c r="I21" s="28">
        <v>140000</v>
      </c>
      <c r="J21" s="28">
        <v>0</v>
      </c>
      <c r="K21" s="32">
        <v>0</v>
      </c>
    </row>
    <row r="22" spans="1:11" ht="75" x14ac:dyDescent="0.2">
      <c r="A22" s="26" t="s">
        <v>160</v>
      </c>
      <c r="B22" s="26" t="s">
        <v>49</v>
      </c>
      <c r="C22" s="26" t="s">
        <v>52</v>
      </c>
      <c r="D22" s="136" t="s">
        <v>78</v>
      </c>
      <c r="E22" s="31" t="s">
        <v>338</v>
      </c>
      <c r="F22" s="78" t="s">
        <v>339</v>
      </c>
      <c r="G22" s="36">
        <f t="shared" si="1"/>
        <v>231000</v>
      </c>
      <c r="H22" s="28"/>
      <c r="I22" s="28">
        <v>231000</v>
      </c>
      <c r="J22" s="28">
        <v>0</v>
      </c>
      <c r="K22" s="32">
        <v>0</v>
      </c>
    </row>
    <row r="23" spans="1:11" ht="81.75" customHeight="1" x14ac:dyDescent="0.2">
      <c r="A23" s="25" t="s">
        <v>159</v>
      </c>
      <c r="B23" s="26" t="s">
        <v>158</v>
      </c>
      <c r="C23" s="25" t="s">
        <v>91</v>
      </c>
      <c r="D23" s="27" t="s">
        <v>157</v>
      </c>
      <c r="E23" s="59" t="s">
        <v>295</v>
      </c>
      <c r="F23" s="123" t="s">
        <v>296</v>
      </c>
      <c r="G23" s="36">
        <f t="shared" si="1"/>
        <v>30000</v>
      </c>
      <c r="H23" s="28"/>
      <c r="I23" s="28">
        <v>30000</v>
      </c>
      <c r="J23" s="28">
        <v>0</v>
      </c>
      <c r="K23" s="32">
        <v>0</v>
      </c>
    </row>
    <row r="24" spans="1:11" ht="144" hidden="1" customHeight="1" x14ac:dyDescent="0.2">
      <c r="A24" s="114" t="s">
        <v>226</v>
      </c>
      <c r="B24" s="114" t="s">
        <v>227</v>
      </c>
      <c r="C24" s="137" t="s">
        <v>150</v>
      </c>
      <c r="D24" s="127" t="s">
        <v>228</v>
      </c>
      <c r="E24" s="31"/>
      <c r="F24" s="79"/>
      <c r="G24" s="149">
        <f t="shared" si="1"/>
        <v>0</v>
      </c>
      <c r="H24" s="28"/>
      <c r="I24" s="28">
        <v>0</v>
      </c>
      <c r="J24" s="28">
        <v>0</v>
      </c>
      <c r="K24" s="32">
        <v>0</v>
      </c>
    </row>
    <row r="25" spans="1:11" ht="24" hidden="1" customHeight="1" x14ac:dyDescent="0.2">
      <c r="A25" s="114"/>
      <c r="B25" s="114"/>
      <c r="C25" s="115"/>
      <c r="D25" s="116"/>
      <c r="E25" s="31"/>
      <c r="F25" s="79"/>
      <c r="G25" s="149"/>
      <c r="H25" s="28"/>
      <c r="I25" s="28"/>
      <c r="J25" s="28"/>
      <c r="K25" s="32"/>
    </row>
    <row r="26" spans="1:11" ht="75" x14ac:dyDescent="0.2">
      <c r="A26" s="25" t="s">
        <v>245</v>
      </c>
      <c r="B26" s="138">
        <v>2010</v>
      </c>
      <c r="C26" s="139" t="s">
        <v>247</v>
      </c>
      <c r="D26" s="127" t="s">
        <v>246</v>
      </c>
      <c r="E26" s="31" t="s">
        <v>382</v>
      </c>
      <c r="F26" s="140" t="s">
        <v>381</v>
      </c>
      <c r="G26" s="149">
        <f t="shared" si="1"/>
        <v>2250000</v>
      </c>
      <c r="H26" s="28"/>
      <c r="I26" s="28">
        <v>2250000</v>
      </c>
      <c r="J26" s="28">
        <v>0</v>
      </c>
      <c r="K26" s="32">
        <v>0</v>
      </c>
    </row>
    <row r="27" spans="1:11" ht="79.5" customHeight="1" x14ac:dyDescent="0.2">
      <c r="A27" s="25" t="s">
        <v>248</v>
      </c>
      <c r="B27" s="138">
        <v>2111</v>
      </c>
      <c r="C27" s="139" t="s">
        <v>250</v>
      </c>
      <c r="D27" s="127" t="s">
        <v>249</v>
      </c>
      <c r="E27" s="31" t="s">
        <v>383</v>
      </c>
      <c r="F27" s="140" t="s">
        <v>384</v>
      </c>
      <c r="G27" s="149">
        <f t="shared" si="1"/>
        <v>950000</v>
      </c>
      <c r="H27" s="28"/>
      <c r="I27" s="28">
        <v>950000</v>
      </c>
      <c r="J27" s="28">
        <v>0</v>
      </c>
      <c r="K27" s="32">
        <v>0</v>
      </c>
    </row>
    <row r="28" spans="1:11" ht="93.75" customHeight="1" x14ac:dyDescent="0.2">
      <c r="A28" s="25" t="s">
        <v>256</v>
      </c>
      <c r="B28" s="138" t="s">
        <v>259</v>
      </c>
      <c r="C28" s="141" t="s">
        <v>260</v>
      </c>
      <c r="D28" s="116" t="s">
        <v>300</v>
      </c>
      <c r="E28" s="31" t="s">
        <v>335</v>
      </c>
      <c r="F28" s="142" t="s">
        <v>351</v>
      </c>
      <c r="G28" s="149">
        <f t="shared" si="1"/>
        <v>158000</v>
      </c>
      <c r="H28" s="28"/>
      <c r="I28" s="28">
        <v>158000</v>
      </c>
      <c r="J28" s="28">
        <v>0</v>
      </c>
      <c r="K28" s="32">
        <v>0</v>
      </c>
    </row>
    <row r="29" spans="1:11" ht="101.25" customHeight="1" x14ac:dyDescent="0.2">
      <c r="A29" s="114" t="s">
        <v>144</v>
      </c>
      <c r="B29" s="114" t="s">
        <v>143</v>
      </c>
      <c r="C29" s="115" t="s">
        <v>142</v>
      </c>
      <c r="D29" s="116" t="s">
        <v>141</v>
      </c>
      <c r="E29" s="77" t="s">
        <v>379</v>
      </c>
      <c r="F29" s="143" t="s">
        <v>380</v>
      </c>
      <c r="G29" s="149">
        <f t="shared" si="1"/>
        <v>5000000</v>
      </c>
      <c r="H29" s="28"/>
      <c r="I29" s="28">
        <v>5000000</v>
      </c>
      <c r="J29" s="28">
        <v>0</v>
      </c>
      <c r="K29" s="32">
        <v>0</v>
      </c>
    </row>
    <row r="30" spans="1:11" ht="77.25" customHeight="1" x14ac:dyDescent="0.2">
      <c r="A30" s="146" t="s">
        <v>358</v>
      </c>
      <c r="B30" s="146" t="s">
        <v>359</v>
      </c>
      <c r="C30" s="147" t="s">
        <v>112</v>
      </c>
      <c r="D30" s="145" t="s">
        <v>360</v>
      </c>
      <c r="E30" s="77" t="s">
        <v>375</v>
      </c>
      <c r="F30" s="143" t="s">
        <v>376</v>
      </c>
      <c r="G30" s="149">
        <f t="shared" si="1"/>
        <v>490000</v>
      </c>
      <c r="H30" s="28"/>
      <c r="I30" s="28">
        <v>0</v>
      </c>
      <c r="J30" s="28">
        <v>490000</v>
      </c>
      <c r="K30" s="32">
        <v>490000</v>
      </c>
    </row>
    <row r="31" spans="1:11" ht="75" customHeight="1" x14ac:dyDescent="0.2">
      <c r="A31" s="146" t="s">
        <v>358</v>
      </c>
      <c r="B31" s="146" t="s">
        <v>359</v>
      </c>
      <c r="C31" s="147" t="s">
        <v>112</v>
      </c>
      <c r="D31" s="145" t="s">
        <v>360</v>
      </c>
      <c r="E31" s="77" t="s">
        <v>377</v>
      </c>
      <c r="F31" s="143" t="s">
        <v>378</v>
      </c>
      <c r="G31" s="149">
        <f t="shared" si="1"/>
        <v>350000</v>
      </c>
      <c r="H31" s="28"/>
      <c r="I31" s="28">
        <v>0</v>
      </c>
      <c r="J31" s="28">
        <v>350000</v>
      </c>
      <c r="K31" s="32">
        <v>350000</v>
      </c>
    </row>
    <row r="32" spans="1:11" ht="83.25" customHeight="1" x14ac:dyDescent="0.2">
      <c r="A32" s="114" t="s">
        <v>229</v>
      </c>
      <c r="B32" s="114" t="s">
        <v>230</v>
      </c>
      <c r="C32" s="137" t="s">
        <v>135</v>
      </c>
      <c r="D32" s="127" t="s">
        <v>231</v>
      </c>
      <c r="E32" s="31" t="s">
        <v>385</v>
      </c>
      <c r="F32" s="78" t="s">
        <v>386</v>
      </c>
      <c r="G32" s="149">
        <f>I32+J32</f>
        <v>250000</v>
      </c>
      <c r="H32" s="28"/>
      <c r="I32" s="28">
        <v>250000</v>
      </c>
      <c r="J32" s="28">
        <v>0</v>
      </c>
      <c r="K32" s="32">
        <v>0</v>
      </c>
    </row>
    <row r="33" spans="1:11" ht="81.75" customHeight="1" x14ac:dyDescent="0.2">
      <c r="A33" s="114" t="s">
        <v>321</v>
      </c>
      <c r="B33" s="114" t="s">
        <v>322</v>
      </c>
      <c r="C33" s="115" t="s">
        <v>291</v>
      </c>
      <c r="D33" s="116" t="s">
        <v>323</v>
      </c>
      <c r="E33" s="31" t="s">
        <v>387</v>
      </c>
      <c r="F33" s="60" t="s">
        <v>388</v>
      </c>
      <c r="G33" s="149">
        <f>I33+J33</f>
        <v>370000</v>
      </c>
      <c r="H33" s="28"/>
      <c r="I33" s="28">
        <v>370000</v>
      </c>
      <c r="J33" s="28">
        <v>0</v>
      </c>
      <c r="K33" s="32">
        <v>0</v>
      </c>
    </row>
    <row r="34" spans="1:11" ht="63" customHeight="1" x14ac:dyDescent="0.2">
      <c r="A34" s="146" t="s">
        <v>345</v>
      </c>
      <c r="B34" s="146" t="s">
        <v>346</v>
      </c>
      <c r="C34" s="147" t="s">
        <v>291</v>
      </c>
      <c r="D34" s="145" t="s">
        <v>347</v>
      </c>
      <c r="E34" s="31" t="s">
        <v>348</v>
      </c>
      <c r="F34" s="148" t="s">
        <v>389</v>
      </c>
      <c r="G34" s="149">
        <f>I34+J34</f>
        <v>600000</v>
      </c>
      <c r="H34" s="28"/>
      <c r="I34" s="28">
        <v>600000</v>
      </c>
      <c r="J34" s="28">
        <v>0</v>
      </c>
      <c r="K34" s="32">
        <v>0</v>
      </c>
    </row>
    <row r="35" spans="1:11" ht="66" customHeight="1" x14ac:dyDescent="0.2">
      <c r="A35" s="146" t="s">
        <v>345</v>
      </c>
      <c r="B35" s="146" t="s">
        <v>346</v>
      </c>
      <c r="C35" s="147" t="s">
        <v>291</v>
      </c>
      <c r="D35" s="145" t="s">
        <v>347</v>
      </c>
      <c r="E35" s="31" t="s">
        <v>390</v>
      </c>
      <c r="F35" s="148" t="s">
        <v>391</v>
      </c>
      <c r="G35" s="149">
        <f>I35+J35</f>
        <v>60000</v>
      </c>
      <c r="H35" s="28"/>
      <c r="I35" s="28">
        <v>60000</v>
      </c>
      <c r="J35" s="28">
        <v>0</v>
      </c>
      <c r="K35" s="32">
        <v>0</v>
      </c>
    </row>
    <row r="36" spans="1:11" ht="60" customHeight="1" x14ac:dyDescent="0.2">
      <c r="A36" s="146" t="s">
        <v>361</v>
      </c>
      <c r="B36" s="146" t="s">
        <v>362</v>
      </c>
      <c r="C36" s="147" t="s">
        <v>291</v>
      </c>
      <c r="D36" s="145" t="s">
        <v>363</v>
      </c>
      <c r="E36" s="31" t="s">
        <v>392</v>
      </c>
      <c r="F36" s="148" t="s">
        <v>393</v>
      </c>
      <c r="G36" s="149">
        <f>I36+J36</f>
        <v>200000</v>
      </c>
      <c r="H36" s="28"/>
      <c r="I36" s="28">
        <v>200000</v>
      </c>
      <c r="J36" s="28">
        <v>0</v>
      </c>
      <c r="K36" s="32">
        <v>0</v>
      </c>
    </row>
    <row r="37" spans="1:11" ht="59.25" customHeight="1" x14ac:dyDescent="0.2">
      <c r="A37" s="38" t="s">
        <v>133</v>
      </c>
      <c r="B37" s="39"/>
      <c r="C37" s="40"/>
      <c r="D37" s="75" t="s">
        <v>255</v>
      </c>
      <c r="E37" s="50"/>
      <c r="F37" s="113"/>
      <c r="G37" s="52">
        <f>G38</f>
        <v>69740</v>
      </c>
      <c r="H37" s="52"/>
      <c r="I37" s="52">
        <f>I38</f>
        <v>69740</v>
      </c>
      <c r="J37" s="52">
        <f>J38</f>
        <v>0</v>
      </c>
      <c r="K37" s="155">
        <f>K38</f>
        <v>0</v>
      </c>
    </row>
    <row r="38" spans="1:11" ht="39.75" customHeight="1" x14ac:dyDescent="0.2">
      <c r="A38" s="67" t="s">
        <v>132</v>
      </c>
      <c r="B38" s="68"/>
      <c r="C38" s="69"/>
      <c r="D38" s="76" t="s">
        <v>255</v>
      </c>
      <c r="E38" s="70"/>
      <c r="F38" s="51"/>
      <c r="G38" s="52">
        <f>G39+G40</f>
        <v>69740</v>
      </c>
      <c r="H38" s="52"/>
      <c r="I38" s="52">
        <f>I39+I40</f>
        <v>69740</v>
      </c>
      <c r="J38" s="52">
        <f>J39+J40</f>
        <v>0</v>
      </c>
      <c r="K38" s="155">
        <f>K39+K40</f>
        <v>0</v>
      </c>
    </row>
    <row r="39" spans="1:11" ht="81.75" customHeight="1" x14ac:dyDescent="0.2">
      <c r="A39" s="125" t="s">
        <v>311</v>
      </c>
      <c r="B39" s="125" t="s">
        <v>312</v>
      </c>
      <c r="C39" s="126" t="s">
        <v>124</v>
      </c>
      <c r="D39" s="127" t="s">
        <v>123</v>
      </c>
      <c r="E39" s="77" t="s">
        <v>394</v>
      </c>
      <c r="F39" s="24" t="s">
        <v>395</v>
      </c>
      <c r="G39" s="149">
        <f>I39+J39</f>
        <v>69740</v>
      </c>
      <c r="H39" s="28"/>
      <c r="I39" s="28">
        <v>69740</v>
      </c>
      <c r="J39" s="28">
        <v>0</v>
      </c>
      <c r="K39" s="32">
        <v>0</v>
      </c>
    </row>
    <row r="40" spans="1:11" ht="93.75" hidden="1" customHeight="1" x14ac:dyDescent="0.2">
      <c r="A40" s="125" t="s">
        <v>122</v>
      </c>
      <c r="B40" s="125" t="s">
        <v>121</v>
      </c>
      <c r="C40" s="128" t="s">
        <v>91</v>
      </c>
      <c r="D40" s="127" t="s">
        <v>120</v>
      </c>
      <c r="E40" s="77" t="s">
        <v>241</v>
      </c>
      <c r="F40" s="24" t="s">
        <v>242</v>
      </c>
      <c r="G40" s="149">
        <f>I40+J40</f>
        <v>0</v>
      </c>
      <c r="H40" s="28"/>
      <c r="I40" s="28"/>
      <c r="J40" s="32">
        <v>0</v>
      </c>
      <c r="K40" s="32">
        <v>0</v>
      </c>
    </row>
    <row r="41" spans="1:11" s="13" customFormat="1" ht="60" customHeight="1" x14ac:dyDescent="0.2">
      <c r="A41" s="38" t="s">
        <v>111</v>
      </c>
      <c r="B41" s="39"/>
      <c r="C41" s="40"/>
      <c r="D41" s="75" t="s">
        <v>109</v>
      </c>
      <c r="E41" s="42"/>
      <c r="F41" s="11"/>
      <c r="G41" s="12">
        <f>G42</f>
        <v>2220000</v>
      </c>
      <c r="H41" s="12">
        <f>H42</f>
        <v>0</v>
      </c>
      <c r="I41" s="12">
        <f>I42</f>
        <v>2220000</v>
      </c>
      <c r="J41" s="12">
        <f>J42</f>
        <v>0</v>
      </c>
      <c r="K41" s="12">
        <f>K42</f>
        <v>0</v>
      </c>
    </row>
    <row r="42" spans="1:11" s="13" customFormat="1" ht="42.75" customHeight="1" x14ac:dyDescent="0.2">
      <c r="A42" s="67" t="s">
        <v>110</v>
      </c>
      <c r="B42" s="68"/>
      <c r="C42" s="69"/>
      <c r="D42" s="76" t="s">
        <v>109</v>
      </c>
      <c r="E42" s="71"/>
      <c r="F42" s="12"/>
      <c r="G42" s="12">
        <f>G45+G46+G47+G48+G49+G50+G51+G52+G43+G44</f>
        <v>2220000</v>
      </c>
      <c r="H42" s="12">
        <f>H45+H46+H47+H48+H49+H50+H51+H52+H43+H44</f>
        <v>0</v>
      </c>
      <c r="I42" s="12">
        <f>I45+I46+I47+I48+I49+I50+I51+I52+I43+I44</f>
        <v>2220000</v>
      </c>
      <c r="J42" s="12">
        <f>J45+J46+J47+J48+J49+J50+J51+J52+J43+J44</f>
        <v>0</v>
      </c>
      <c r="K42" s="12">
        <f>K45+K46+K47+K48+K49+K50+K51+K52+K43+K44</f>
        <v>0</v>
      </c>
    </row>
    <row r="43" spans="1:11" s="13" customFormat="1" ht="114.75" customHeight="1" x14ac:dyDescent="0.2">
      <c r="A43" s="114" t="s">
        <v>326</v>
      </c>
      <c r="B43" s="114" t="s">
        <v>327</v>
      </c>
      <c r="C43" s="115" t="s">
        <v>129</v>
      </c>
      <c r="D43" s="116" t="s">
        <v>328</v>
      </c>
      <c r="E43" s="29" t="s">
        <v>352</v>
      </c>
      <c r="F43" s="60" t="s">
        <v>400</v>
      </c>
      <c r="G43" s="36">
        <f>I43+J43</f>
        <v>360000</v>
      </c>
      <c r="H43" s="117"/>
      <c r="I43" s="28">
        <v>360000</v>
      </c>
      <c r="J43" s="28">
        <v>0</v>
      </c>
      <c r="K43" s="32">
        <v>0</v>
      </c>
    </row>
    <row r="44" spans="1:11" s="13" customFormat="1" ht="96.75" customHeight="1" x14ac:dyDescent="0.2">
      <c r="A44" s="25" t="s">
        <v>86</v>
      </c>
      <c r="B44" s="26" t="s">
        <v>85</v>
      </c>
      <c r="C44" s="25" t="s">
        <v>84</v>
      </c>
      <c r="D44" s="27" t="s">
        <v>83</v>
      </c>
      <c r="E44" s="29" t="s">
        <v>252</v>
      </c>
      <c r="F44" s="60" t="s">
        <v>401</v>
      </c>
      <c r="G44" s="36">
        <f t="shared" ref="G44:G52" si="3">I44+J44</f>
        <v>290000</v>
      </c>
      <c r="H44" s="117"/>
      <c r="I44" s="28">
        <v>290000</v>
      </c>
      <c r="J44" s="28">
        <v>0</v>
      </c>
      <c r="K44" s="32">
        <v>0</v>
      </c>
    </row>
    <row r="45" spans="1:11" ht="18.75" hidden="1" x14ac:dyDescent="0.2">
      <c r="A45" s="25"/>
      <c r="B45" s="26"/>
      <c r="C45" s="26"/>
      <c r="D45" s="27"/>
      <c r="E45" s="29"/>
      <c r="F45" s="60"/>
      <c r="G45" s="36"/>
      <c r="H45" s="28"/>
      <c r="I45" s="28"/>
      <c r="J45" s="28"/>
      <c r="K45" s="32"/>
    </row>
    <row r="46" spans="1:11" ht="18.75" hidden="1" x14ac:dyDescent="0.2">
      <c r="A46" s="25"/>
      <c r="B46" s="26"/>
      <c r="C46" s="26"/>
      <c r="D46" s="27"/>
      <c r="E46" s="29"/>
      <c r="F46" s="30"/>
      <c r="G46" s="36">
        <f t="shared" si="3"/>
        <v>0</v>
      </c>
      <c r="H46" s="28"/>
      <c r="I46" s="28"/>
      <c r="J46" s="28"/>
      <c r="K46" s="32"/>
    </row>
    <row r="47" spans="1:11" ht="84" customHeight="1" x14ac:dyDescent="0.2">
      <c r="A47" s="25" t="s">
        <v>86</v>
      </c>
      <c r="B47" s="26" t="s">
        <v>85</v>
      </c>
      <c r="C47" s="25" t="s">
        <v>84</v>
      </c>
      <c r="D47" s="27" t="s">
        <v>83</v>
      </c>
      <c r="E47" s="118" t="s">
        <v>251</v>
      </c>
      <c r="F47" s="60" t="s">
        <v>402</v>
      </c>
      <c r="G47" s="36">
        <f t="shared" si="3"/>
        <v>160000</v>
      </c>
      <c r="H47" s="28"/>
      <c r="I47" s="28">
        <v>160000</v>
      </c>
      <c r="J47" s="28">
        <v>0</v>
      </c>
      <c r="K47" s="32">
        <v>0</v>
      </c>
    </row>
    <row r="48" spans="1:11" ht="62.25" customHeight="1" x14ac:dyDescent="0.2">
      <c r="A48" s="119" t="s">
        <v>107</v>
      </c>
      <c r="B48" s="26" t="s">
        <v>106</v>
      </c>
      <c r="C48" s="25" t="s">
        <v>99</v>
      </c>
      <c r="D48" s="27" t="s">
        <v>191</v>
      </c>
      <c r="E48" s="118" t="s">
        <v>253</v>
      </c>
      <c r="F48" s="60" t="s">
        <v>254</v>
      </c>
      <c r="G48" s="36">
        <f t="shared" si="3"/>
        <v>40000</v>
      </c>
      <c r="H48" s="28"/>
      <c r="I48" s="28">
        <v>40000</v>
      </c>
      <c r="J48" s="28">
        <v>0</v>
      </c>
      <c r="K48" s="32">
        <v>0</v>
      </c>
    </row>
    <row r="49" spans="1:11" ht="89.25" customHeight="1" x14ac:dyDescent="0.2">
      <c r="A49" s="119" t="s">
        <v>104</v>
      </c>
      <c r="B49" s="26" t="s">
        <v>103</v>
      </c>
      <c r="C49" s="26" t="s">
        <v>99</v>
      </c>
      <c r="D49" s="27" t="s">
        <v>102</v>
      </c>
      <c r="E49" s="120" t="s">
        <v>396</v>
      </c>
      <c r="F49" s="60" t="s">
        <v>397</v>
      </c>
      <c r="G49" s="36">
        <f t="shared" si="3"/>
        <v>500000</v>
      </c>
      <c r="H49" s="28"/>
      <c r="I49" s="28">
        <v>500000</v>
      </c>
      <c r="J49" s="28">
        <v>0</v>
      </c>
      <c r="K49" s="32">
        <v>0</v>
      </c>
    </row>
    <row r="50" spans="1:11" s="3" customFormat="1" ht="78" customHeight="1" x14ac:dyDescent="0.2">
      <c r="A50" s="121" t="s">
        <v>101</v>
      </c>
      <c r="B50" s="121" t="s">
        <v>100</v>
      </c>
      <c r="C50" s="122" t="s">
        <v>99</v>
      </c>
      <c r="D50" s="23" t="s">
        <v>98</v>
      </c>
      <c r="E50" s="120" t="s">
        <v>398</v>
      </c>
      <c r="F50" s="60" t="s">
        <v>399</v>
      </c>
      <c r="G50" s="36">
        <f t="shared" si="3"/>
        <v>300000</v>
      </c>
      <c r="H50" s="28"/>
      <c r="I50" s="28">
        <v>300000</v>
      </c>
      <c r="J50" s="28">
        <v>0</v>
      </c>
      <c r="K50" s="32">
        <v>0</v>
      </c>
    </row>
    <row r="51" spans="1:11" ht="95.25" customHeight="1" x14ac:dyDescent="0.2">
      <c r="A51" s="25" t="s">
        <v>86</v>
      </c>
      <c r="B51" s="26" t="s">
        <v>85</v>
      </c>
      <c r="C51" s="25" t="s">
        <v>84</v>
      </c>
      <c r="D51" s="27" t="s">
        <v>83</v>
      </c>
      <c r="E51" s="118" t="s">
        <v>336</v>
      </c>
      <c r="F51" s="123" t="s">
        <v>337</v>
      </c>
      <c r="G51" s="36">
        <f t="shared" si="3"/>
        <v>500000</v>
      </c>
      <c r="H51" s="28"/>
      <c r="I51" s="28">
        <v>500000</v>
      </c>
      <c r="J51" s="28">
        <v>0</v>
      </c>
      <c r="K51" s="32">
        <v>0</v>
      </c>
    </row>
    <row r="52" spans="1:11" ht="75" customHeight="1" x14ac:dyDescent="0.3">
      <c r="A52" s="25" t="s">
        <v>86</v>
      </c>
      <c r="B52" s="26" t="s">
        <v>85</v>
      </c>
      <c r="C52" s="25" t="s">
        <v>84</v>
      </c>
      <c r="D52" s="27" t="s">
        <v>83</v>
      </c>
      <c r="E52" s="124" t="s">
        <v>243</v>
      </c>
      <c r="F52" s="123" t="s">
        <v>244</v>
      </c>
      <c r="G52" s="36">
        <f t="shared" si="3"/>
        <v>70000</v>
      </c>
      <c r="H52" s="28"/>
      <c r="I52" s="28">
        <v>70000</v>
      </c>
      <c r="J52" s="28">
        <v>0</v>
      </c>
      <c r="K52" s="32">
        <v>0</v>
      </c>
    </row>
    <row r="53" spans="1:11" ht="37.5" hidden="1" x14ac:dyDescent="0.2">
      <c r="A53" s="38" t="s">
        <v>82</v>
      </c>
      <c r="B53" s="39"/>
      <c r="C53" s="40"/>
      <c r="D53" s="41" t="s">
        <v>80</v>
      </c>
      <c r="E53" s="53"/>
      <c r="F53" s="35"/>
      <c r="G53" s="37">
        <f t="shared" ref="G53:K54" si="4">G54</f>
        <v>0</v>
      </c>
      <c r="H53" s="37">
        <f t="shared" si="4"/>
        <v>0</v>
      </c>
      <c r="I53" s="37">
        <f t="shared" si="4"/>
        <v>0</v>
      </c>
      <c r="J53" s="37">
        <f t="shared" si="4"/>
        <v>0</v>
      </c>
      <c r="K53" s="37">
        <f t="shared" si="4"/>
        <v>0</v>
      </c>
    </row>
    <row r="54" spans="1:11" ht="37.5" hidden="1" x14ac:dyDescent="0.2">
      <c r="A54" s="38" t="s">
        <v>81</v>
      </c>
      <c r="B54" s="39"/>
      <c r="C54" s="40"/>
      <c r="D54" s="41" t="s">
        <v>80</v>
      </c>
      <c r="E54" s="53"/>
      <c r="F54" s="35"/>
      <c r="G54" s="37">
        <f t="shared" si="4"/>
        <v>0</v>
      </c>
      <c r="H54" s="37">
        <f t="shared" si="4"/>
        <v>0</v>
      </c>
      <c r="I54" s="37">
        <f t="shared" si="4"/>
        <v>0</v>
      </c>
      <c r="J54" s="37">
        <f t="shared" si="4"/>
        <v>0</v>
      </c>
      <c r="K54" s="37">
        <f t="shared" si="4"/>
        <v>0</v>
      </c>
    </row>
    <row r="55" spans="1:11" ht="56.25" hidden="1" x14ac:dyDescent="0.2">
      <c r="A55" s="55" t="s">
        <v>62</v>
      </c>
      <c r="B55" s="55" t="s">
        <v>61</v>
      </c>
      <c r="C55" s="56" t="s">
        <v>60</v>
      </c>
      <c r="D55" s="57" t="s">
        <v>59</v>
      </c>
      <c r="E55" s="59" t="s">
        <v>197</v>
      </c>
      <c r="F55" s="28"/>
      <c r="G55" s="36">
        <f>I55+J55</f>
        <v>0</v>
      </c>
      <c r="H55" s="28"/>
      <c r="I55" s="28"/>
      <c r="J55" s="32">
        <v>0</v>
      </c>
      <c r="K55" s="32">
        <v>0</v>
      </c>
    </row>
    <row r="56" spans="1:11" s="10" customFormat="1" ht="56.25" hidden="1" x14ac:dyDescent="0.2">
      <c r="A56" s="43" t="s">
        <v>58</v>
      </c>
      <c r="B56" s="44"/>
      <c r="C56" s="45"/>
      <c r="D56" s="46" t="s">
        <v>190</v>
      </c>
      <c r="E56" s="42"/>
      <c r="F56" s="12"/>
      <c r="G56" s="37">
        <f>G57</f>
        <v>0</v>
      </c>
      <c r="H56" s="12"/>
      <c r="I56" s="12">
        <f>I57</f>
        <v>0</v>
      </c>
      <c r="J56" s="12">
        <f>J57</f>
        <v>0</v>
      </c>
      <c r="K56" s="12">
        <f>K57</f>
        <v>0</v>
      </c>
    </row>
    <row r="57" spans="1:11" ht="75" hidden="1" x14ac:dyDescent="0.2">
      <c r="A57" s="25" t="s">
        <v>51</v>
      </c>
      <c r="B57" s="26" t="s">
        <v>50</v>
      </c>
      <c r="C57" s="25" t="s">
        <v>49</v>
      </c>
      <c r="D57" s="23" t="s">
        <v>36</v>
      </c>
      <c r="E57" s="59" t="s">
        <v>198</v>
      </c>
      <c r="F57" s="28"/>
      <c r="G57" s="36">
        <f>I57+J57</f>
        <v>0</v>
      </c>
      <c r="H57" s="28"/>
      <c r="I57" s="28"/>
      <c r="J57" s="32">
        <v>0</v>
      </c>
      <c r="K57" s="32">
        <v>0</v>
      </c>
    </row>
    <row r="58" spans="1:11" s="10" customFormat="1" ht="25.5" customHeight="1" x14ac:dyDescent="0.2">
      <c r="A58" s="47"/>
      <c r="B58" s="47"/>
      <c r="C58" s="47"/>
      <c r="D58" s="11" t="s">
        <v>4</v>
      </c>
      <c r="E58" s="34"/>
      <c r="F58" s="11"/>
      <c r="G58" s="11">
        <f>G11+G37+G41+G53+G56</f>
        <v>16093440</v>
      </c>
      <c r="H58" s="11">
        <f>H11+H37+H41+H53+H56</f>
        <v>0</v>
      </c>
      <c r="I58" s="11">
        <f>I11+I37+I41+I53+I56</f>
        <v>15161440</v>
      </c>
      <c r="J58" s="11">
        <f>J11+J37+J41+J53+J56</f>
        <v>932000</v>
      </c>
      <c r="K58" s="11">
        <f>K11+K37+K41+K53+K56</f>
        <v>840000</v>
      </c>
    </row>
    <row r="59" spans="1:11" hidden="1" x14ac:dyDescent="0.2">
      <c r="A59" s="9"/>
      <c r="B59" s="9"/>
      <c r="C59" s="9"/>
      <c r="D59" s="8"/>
      <c r="E59" s="8"/>
      <c r="F59" s="8"/>
      <c r="G59" s="8"/>
      <c r="H59" s="8"/>
      <c r="I59" s="8"/>
    </row>
    <row r="60" spans="1:11" ht="2.25" hidden="1" customHeight="1" x14ac:dyDescent="0.2">
      <c r="A60" s="9"/>
      <c r="B60" s="9"/>
      <c r="C60" s="9"/>
      <c r="D60" s="8"/>
      <c r="E60" s="8"/>
      <c r="F60" s="8"/>
      <c r="G60" s="8"/>
      <c r="H60" s="8"/>
      <c r="I60" s="8"/>
    </row>
    <row r="62" spans="1:11" s="5" customFormat="1" ht="20.25" x14ac:dyDescent="0.3">
      <c r="A62" s="107" t="s">
        <v>298</v>
      </c>
      <c r="B62" s="108"/>
      <c r="C62" s="108"/>
      <c r="D62" s="109"/>
      <c r="E62" s="110"/>
      <c r="F62" s="7"/>
      <c r="H62" s="6"/>
    </row>
    <row r="63" spans="1:11" ht="15.75" x14ac:dyDescent="0.25">
      <c r="A63" s="4"/>
      <c r="B63" s="4"/>
      <c r="C63" s="4"/>
      <c r="D63" s="73"/>
      <c r="E63" s="3"/>
      <c r="F63" s="3"/>
    </row>
  </sheetData>
  <mergeCells count="19">
    <mergeCell ref="F1:I1"/>
    <mergeCell ref="F2:I4"/>
    <mergeCell ref="A5:I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E19:E20"/>
    <mergeCell ref="F19:F20"/>
    <mergeCell ref="E12:E13"/>
    <mergeCell ref="F12:F13"/>
    <mergeCell ref="E14:E15"/>
    <mergeCell ref="F14:F15"/>
  </mergeCells>
  <pageMargins left="0.19685039370078741" right="0.19685039370078741" top="0.74803149606299213" bottom="0.19685039370078741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dod 1</vt:lpstr>
      <vt:lpstr>dod 2</vt:lpstr>
      <vt:lpstr>dod 3</vt:lpstr>
      <vt:lpstr>dod 4</vt:lpstr>
      <vt:lpstr>dod 5</vt:lpstr>
      <vt:lpstr>dod6</vt:lpstr>
      <vt:lpstr>dod7</vt:lpstr>
      <vt:lpstr>'dod 1'!Заголовки_для_печати</vt:lpstr>
      <vt:lpstr>'dod 3'!Заголовки_для_печати</vt:lpstr>
      <vt:lpstr>'dod6'!Заголовки_для_печати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2022-12-21T13:30:38Z</cp:lastPrinted>
  <dcterms:created xsi:type="dcterms:W3CDTF">2018-12-11T07:04:36Z</dcterms:created>
  <dcterms:modified xsi:type="dcterms:W3CDTF">2022-12-21T13:30:42Z</dcterms:modified>
</cp:coreProperties>
</file>